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Operations\Jacob Port\Mineral Royalties\MRA24 Procedures and Templates\"/>
    </mc:Choice>
  </mc:AlternateContent>
  <xr:revisionPtr revIDLastSave="0" documentId="8_{82D40E22-F3D7-4645-A01D-54997A450331}" xr6:coauthVersionLast="47" xr6:coauthVersionMax="47" xr10:uidLastSave="{00000000-0000-0000-0000-000000000000}"/>
  <bookViews>
    <workbookView xWindow="28680" yWindow="-120" windowWidth="29040" windowHeight="15720" activeTab="1" xr2:uid="{00000000-000D-0000-FFFF-FFFF00000000}"/>
  </bookViews>
  <sheets>
    <sheet name="Instructions" sheetId="2" r:id="rId1"/>
    <sheet name="Main Page" sheetId="3" r:id="rId2"/>
    <sheet name="Tenements" sheetId="4" r:id="rId3"/>
  </sheets>
  <definedNames>
    <definedName name="_xlnm.Print_Area" localSheetId="0">Instructions!$A$1:$P$31</definedName>
    <definedName name="_xlnm.Print_Area" localSheetId="1">'Main Page'!$A$1:$I$76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 l="1"/>
  <c r="E31" i="3"/>
  <c r="F31" i="3"/>
  <c r="C31" i="3"/>
  <c r="F42" i="3"/>
  <c r="C61" i="3" s="1"/>
  <c r="J8" i="4"/>
  <c r="G13" i="3"/>
  <c r="F13" i="3"/>
  <c r="D34" i="3"/>
  <c r="E34" i="3"/>
  <c r="F34" i="3"/>
  <c r="C34" i="3"/>
  <c r="F38" i="3"/>
  <c r="F40" i="3" s="1"/>
  <c r="E38" i="3"/>
  <c r="E40" i="3" s="1"/>
  <c r="D38" i="3"/>
  <c r="D40" i="3" s="1"/>
  <c r="C38" i="3"/>
  <c r="C40" i="3" s="1"/>
  <c r="C59" i="3" l="1"/>
  <c r="C58" i="3"/>
  <c r="F29" i="3"/>
  <c r="E29" i="3"/>
  <c r="D29" i="3"/>
  <c r="C29" i="3"/>
  <c r="F26" i="3"/>
  <c r="E26" i="3"/>
  <c r="D26" i="3"/>
  <c r="C26" i="3"/>
  <c r="C60" i="3" l="1"/>
  <c r="Q8" i="4" l="1"/>
  <c r="P8" i="4"/>
  <c r="R8" i="4" l="1"/>
  <c r="Q9" i="4"/>
  <c r="P9" i="4"/>
  <c r="S8" i="4" l="1"/>
  <c r="D10" i="4" s="1"/>
  <c r="R9" i="4"/>
  <c r="S9" i="4" l="1"/>
  <c r="I10" i="4" s="1"/>
</calcChain>
</file>

<file path=xl/sharedStrings.xml><?xml version="1.0" encoding="utf-8"?>
<sst xmlns="http://schemas.openxmlformats.org/spreadsheetml/2006/main" count="157" uniqueCount="125">
  <si>
    <t>Territory Revenue Office</t>
  </si>
  <si>
    <t>Instructions</t>
  </si>
  <si>
    <t>How to finalise the Royalty Return</t>
  </si>
  <si>
    <t>Initialising your spreadsheet</t>
  </si>
  <si>
    <t>Problems and technical advice</t>
  </si>
  <si>
    <t>Workbook protection</t>
  </si>
  <si>
    <t>General information</t>
  </si>
  <si>
    <t>How to navigate around the workbook</t>
  </si>
  <si>
    <t>Saving records</t>
  </si>
  <si>
    <t>Office details:</t>
  </si>
  <si>
    <t xml:space="preserve">Level 14, Charles Darwin Centre </t>
  </si>
  <si>
    <t xml:space="preserve">Phone: </t>
  </si>
  <si>
    <t>1300 305 353</t>
  </si>
  <si>
    <t xml:space="preserve">19 The Mall Smith Street, Darwin </t>
  </si>
  <si>
    <t xml:space="preserve">Facsimile: </t>
  </si>
  <si>
    <t>(08) 8999 5577</t>
  </si>
  <si>
    <t>GPO Box 1974</t>
  </si>
  <si>
    <t>Internet Website:</t>
  </si>
  <si>
    <t>https://treasury.nt.gov.au/dtf/revenue</t>
  </si>
  <si>
    <t>DARWIN   NT   0801</t>
  </si>
  <si>
    <t>E-mail:</t>
  </si>
  <si>
    <t>royaltiesandassurance.dtf@nt.gov.au</t>
  </si>
  <si>
    <t>Click To Return To Top</t>
  </si>
  <si>
    <t>Please select</t>
  </si>
  <si>
    <t>Select Date</t>
  </si>
  <si>
    <t>Yes</t>
  </si>
  <si>
    <t/>
  </si>
  <si>
    <t>No</t>
  </si>
  <si>
    <t>Mineral Lease No.</t>
  </si>
  <si>
    <t xml:space="preserve">Description of the Mining Operation </t>
  </si>
  <si>
    <t>Name(s) of Tenement Holder(s)</t>
  </si>
  <si>
    <t>Quarter 1</t>
  </si>
  <si>
    <t>NSW</t>
  </si>
  <si>
    <t>Quarter 2</t>
  </si>
  <si>
    <t>NT</t>
  </si>
  <si>
    <t>Quarter 3</t>
  </si>
  <si>
    <t>VIC</t>
  </si>
  <si>
    <t xml:space="preserve">Quarter 4/Anually </t>
  </si>
  <si>
    <t>QLD</t>
  </si>
  <si>
    <t>WA</t>
  </si>
  <si>
    <t>SA</t>
  </si>
  <si>
    <t>TAS</t>
  </si>
  <si>
    <t>ACT</t>
  </si>
  <si>
    <t>Authorised Lodging Party</t>
  </si>
  <si>
    <t>Registered Address</t>
  </si>
  <si>
    <t>Suburb or town</t>
  </si>
  <si>
    <t>State</t>
  </si>
  <si>
    <t>Postcode</t>
  </si>
  <si>
    <t>Name of Contact Person</t>
  </si>
  <si>
    <t>Have any of the above details changed since the last return?</t>
  </si>
  <si>
    <t>I,</t>
  </si>
  <si>
    <t>of</t>
  </si>
  <si>
    <t>Signature</t>
  </si>
  <si>
    <t>Date:</t>
  </si>
  <si>
    <t>Tenements Schedule</t>
  </si>
  <si>
    <t xml:space="preserve">Authorised Lodging Party: </t>
  </si>
  <si>
    <t>Period of Return</t>
  </si>
  <si>
    <t>TO:</t>
  </si>
  <si>
    <t>Quantity</t>
  </si>
  <si>
    <t>Quantity Type</t>
  </si>
  <si>
    <t>Mineral Value</t>
  </si>
  <si>
    <t xml:space="preserve">Average Price ($AUD) </t>
  </si>
  <si>
    <t>Mineral/Product 1</t>
  </si>
  <si>
    <t>Mineral/Product 2</t>
  </si>
  <si>
    <t>Mineral/Product 3</t>
  </si>
  <si>
    <t>Mineral/Product 4</t>
  </si>
  <si>
    <t>Carats</t>
  </si>
  <si>
    <t>Cubic Metres</t>
  </si>
  <si>
    <t>Ounces</t>
  </si>
  <si>
    <t>Tonnes</t>
  </si>
  <si>
    <t>Adjustments</t>
  </si>
  <si>
    <t>Total Mineral Value</t>
  </si>
  <si>
    <t>Office details</t>
  </si>
  <si>
    <t>30 June</t>
  </si>
  <si>
    <t>31 December</t>
  </si>
  <si>
    <t>Select Year</t>
  </si>
  <si>
    <t>To:</t>
  </si>
  <si>
    <t>(Name of Legal Entity)</t>
  </si>
  <si>
    <t>If adjustments have been made to previous quarterly returns, please state why they have occurred and provide relevant supporting documents?</t>
  </si>
  <si>
    <t>Start</t>
  </si>
  <si>
    <t>End</t>
  </si>
  <si>
    <t>1 January</t>
  </si>
  <si>
    <t>1 July</t>
  </si>
  <si>
    <t>Kilogram</t>
  </si>
  <si>
    <t>Mining Operation Name</t>
  </si>
  <si>
    <t>Section 1 - Mining Operation Details</t>
  </si>
  <si>
    <t>Section 2 - Royalty Return Details</t>
  </si>
  <si>
    <t>Contact E-mail</t>
  </si>
  <si>
    <t>Mineral/mineral Product (specify)</t>
  </si>
  <si>
    <t>Royalty Value</t>
  </si>
  <si>
    <t>Royalty Rate (%)</t>
  </si>
  <si>
    <t>Royalty Payable ($)</t>
  </si>
  <si>
    <t>Number of Sales Affected</t>
  </si>
  <si>
    <t>Original Royalty Value of Affected Sales</t>
  </si>
  <si>
    <t>Updated Royalty Value of Affected Sales</t>
  </si>
  <si>
    <t>Change to Royalty Payable</t>
  </si>
  <si>
    <t>Total Adjustment</t>
  </si>
  <si>
    <t>N/A</t>
  </si>
  <si>
    <t>Section 4 - Adjustments to Previous Returns</t>
  </si>
  <si>
    <t>1 April</t>
  </si>
  <si>
    <t>1 October</t>
  </si>
  <si>
    <t>31 March</t>
  </si>
  <si>
    <t>30 September</t>
  </si>
  <si>
    <t xml:space="preserve">Quarterly royalty returns and payments </t>
  </si>
  <si>
    <t>Total Royalty Value</t>
  </si>
  <si>
    <t>Total Royalty Payable ($)</t>
  </si>
  <si>
    <r>
      <t xml:space="preserve">Mineral Royalties Act 2024 </t>
    </r>
    <r>
      <rPr>
        <b/>
        <sz val="12"/>
        <rFont val="Lato"/>
        <family val="2"/>
      </rPr>
      <t>(NT)</t>
    </r>
  </si>
  <si>
    <r>
      <t xml:space="preserve">Quarterly royalty returns and payments: </t>
    </r>
    <r>
      <rPr>
        <sz val="10.5"/>
        <rFont val="Lato"/>
        <family val="2"/>
      </rPr>
      <t>This workbook is used to lodge quarterly royalty returns. All holders of a tenement must pay a quarterly payment for a royalty year within 30 days after the end of each quarter. The royalty payment for the fourth quarter of a royalty year is due on the same day as the annual royalty return.</t>
    </r>
  </si>
  <si>
    <r>
      <t>Workbook protection:</t>
    </r>
    <r>
      <rPr>
        <sz val="10.5"/>
        <rFont val="Lato"/>
        <family val="2"/>
      </rPr>
      <t xml:space="preserve"> Excluding the WHITE entry cells, this workbook has been protected to preserve the integrity of the calculations. If you attempt to update a cell that is protected, you will receive the error message: "The cell or chart you are trying to change is on a protected sheet". Press enter or use your mouse to click "OK" to accept the message. Use your enter button, tab key or mouse to move to the next blank WHITE cell.
</t>
    </r>
  </si>
  <si>
    <r>
      <t xml:space="preserve">How to navigate around the workbook: </t>
    </r>
    <r>
      <rPr>
        <sz val="10.5"/>
        <rFont val="Lato"/>
        <family val="2"/>
      </rPr>
      <t>Use buttons, hyperlinks and drop-down menus throughout the workbook to move between worksheets, select options from a list and select particular functions. 
To select a button or hyperlink, move your mouse to the relevant function and click once. Similarly, to utilise a drop-down menu, move your mouse to the relevant cell and click once.  When the drop-down menu appears, left click once with your mouse to select the desired option. Worksheets are also appropriately labelled to allow you to move easily between worksheets.</t>
    </r>
    <r>
      <rPr>
        <b/>
        <sz val="10.5"/>
        <rFont val="Lato"/>
        <family val="2"/>
      </rPr>
      <t xml:space="preserve">
</t>
    </r>
    <r>
      <rPr>
        <sz val="10.5"/>
        <rFont val="Lato"/>
        <family val="2"/>
      </rPr>
      <t xml:space="preserve">
</t>
    </r>
  </si>
  <si>
    <r>
      <t xml:space="preserve">Saving records: </t>
    </r>
    <r>
      <rPr>
        <sz val="10.5"/>
        <rFont val="Lato"/>
        <family val="2"/>
      </rPr>
      <t xml:space="preserve">It is your responsibility to maintain proper records for audit purposes. Therefore it is important that you save your royalty details using the "Save" function after you have completed each royalty category. It is recommended that you regularly back up the file in the event of a power or computer failure.
</t>
    </r>
  </si>
  <si>
    <r>
      <t>Problems &amp; technical advice:</t>
    </r>
    <r>
      <rPr>
        <sz val="10.5"/>
        <rFont val="Lato"/>
        <family val="2"/>
      </rPr>
      <t xml:space="preserve"> If you experience any difficulties with the operation of the workbook, contact us on 1300 305 353 for immediate assistance. Alternatively, you can send an email to </t>
    </r>
    <r>
      <rPr>
        <u/>
        <sz val="10.5"/>
        <rFont val="Lato"/>
        <family val="2"/>
      </rPr>
      <t>royaltiesandassurance.dtf@nt.gov.au</t>
    </r>
    <r>
      <rPr>
        <sz val="10.5"/>
        <rFont val="Lato"/>
        <family val="2"/>
      </rPr>
      <t xml:space="preserve">.
</t>
    </r>
  </si>
  <si>
    <r>
      <t xml:space="preserve">Royalty Return - </t>
    </r>
    <r>
      <rPr>
        <b/>
        <i/>
        <sz val="12"/>
        <rFont val="Lato"/>
        <family val="2"/>
      </rPr>
      <t xml:space="preserve">Mineral Royalties Act 2024 </t>
    </r>
    <r>
      <rPr>
        <b/>
        <sz val="12"/>
        <rFont val="Lato"/>
        <family val="2"/>
      </rPr>
      <t>(NT)</t>
    </r>
  </si>
  <si>
    <r>
      <rPr>
        <b/>
        <i/>
        <sz val="10.5"/>
        <color theme="1"/>
        <rFont val="Lato"/>
        <family val="2"/>
      </rPr>
      <t>(Less)</t>
    </r>
    <r>
      <rPr>
        <b/>
        <sz val="10.5"/>
        <color theme="1"/>
        <rFont val="Lato"/>
        <family val="2"/>
      </rPr>
      <t xml:space="preserve"> Deduction for Territory Shipping Costs</t>
    </r>
  </si>
  <si>
    <r>
      <rPr>
        <b/>
        <i/>
        <sz val="10.5"/>
        <color theme="1"/>
        <rFont val="Lato"/>
        <family val="2"/>
      </rPr>
      <t>(Less)</t>
    </r>
    <r>
      <rPr>
        <b/>
        <sz val="10.5"/>
        <color theme="1"/>
        <rFont val="Lato"/>
        <family val="2"/>
      </rPr>
      <t xml:space="preserve"> Total Deduction for Territory Shipping Costs</t>
    </r>
  </si>
  <si>
    <r>
      <t xml:space="preserve">declare that I am duly authorised by all holders of the mining tenements to lodge royalty returns in accordance with section 22 of the </t>
    </r>
    <r>
      <rPr>
        <i/>
        <sz val="10.5"/>
        <rFont val="Lato"/>
        <family val="2"/>
      </rPr>
      <t xml:space="preserve">Mineral Royalties Act 2024 </t>
    </r>
    <r>
      <rPr>
        <sz val="10.5"/>
        <rFont val="Lato"/>
        <family val="2"/>
      </rPr>
      <t>and that the information in this royalty return and accompanying schedules are true and correct.</t>
    </r>
  </si>
  <si>
    <r>
      <t xml:space="preserve">It is an offence under section 82 of the </t>
    </r>
    <r>
      <rPr>
        <i/>
        <u/>
        <sz val="10.5"/>
        <color rgb="FF0000FF"/>
        <rFont val="Lato"/>
        <family val="2"/>
      </rPr>
      <t>Taxation Administration Act 2007 (NT)</t>
    </r>
    <r>
      <rPr>
        <u/>
        <sz val="10.5"/>
        <color rgb="FF0000FF"/>
        <rFont val="Lato"/>
        <family val="2"/>
      </rPr>
      <t xml:space="preserve"> to make a misleading statement when completing this return. Maximum 400 penalty units apply (refer to www.revenue.nt.gov.au for more information).</t>
    </r>
  </si>
  <si>
    <r>
      <t>PRIVACY STATEMENT</t>
    </r>
    <r>
      <rPr>
        <sz val="10.5"/>
        <rFont val="Lato"/>
        <family val="2"/>
      </rPr>
      <t xml:space="preserve">
The information in this return is required by law to determine the tenement holder's mineral royalty liability. Under the </t>
    </r>
    <r>
      <rPr>
        <i/>
        <sz val="10.5"/>
        <rFont val="Lato"/>
        <family val="2"/>
      </rPr>
      <t xml:space="preserve">Taxation and Adminsitration Act 2007 </t>
    </r>
    <r>
      <rPr>
        <sz val="10.5"/>
        <rFont val="Lato"/>
        <family val="2"/>
      </rPr>
      <t>(NT)</t>
    </r>
    <r>
      <rPr>
        <i/>
        <sz val="10.5"/>
        <rFont val="Lato"/>
        <family val="2"/>
      </rPr>
      <t xml:space="preserve"> </t>
    </r>
    <r>
      <rPr>
        <sz val="10.5"/>
        <rFont val="Lato"/>
        <family val="2"/>
      </rPr>
      <t xml:space="preserve">it is an offence to give false or misleading information. Failure to lodge the form in the prescribed period is also an offence and may result in the issue of interest and penalties. The information may be communicated to persons authorised under the </t>
    </r>
    <r>
      <rPr>
        <i/>
        <sz val="10.5"/>
        <rFont val="Lato"/>
        <family val="2"/>
      </rPr>
      <t xml:space="preserve">Mineral Royalties Act 2024 (NT) </t>
    </r>
    <r>
      <rPr>
        <sz val="10.5"/>
        <rFont val="Lato"/>
        <family val="2"/>
      </rPr>
      <t xml:space="preserve">and the </t>
    </r>
    <r>
      <rPr>
        <i/>
        <sz val="10.5"/>
        <rFont val="Lato"/>
        <family val="2"/>
      </rPr>
      <t xml:space="preserve">Taxation Administration Act 2007 </t>
    </r>
    <r>
      <rPr>
        <sz val="10.5"/>
        <rFont val="Lato"/>
        <family val="2"/>
      </rPr>
      <t xml:space="preserve">(NT). You may review or correct any personal information provided by contacting Territory Revenue Office at </t>
    </r>
    <r>
      <rPr>
        <u/>
        <sz val="10.5"/>
        <rFont val="Lato"/>
        <family val="2"/>
      </rPr>
      <t>royaltiesandassurance.dtf@nt.gov.au</t>
    </r>
    <r>
      <rPr>
        <sz val="10.5"/>
        <rFont val="Lato"/>
        <family val="2"/>
      </rPr>
      <t>.</t>
    </r>
  </si>
  <si>
    <r>
      <t>General information:</t>
    </r>
    <r>
      <rPr>
        <sz val="10.5"/>
        <rFont val="Lato"/>
        <family val="2"/>
      </rPr>
      <t xml:space="preserve"> For more detailed information on royalty matters, please refer to the </t>
    </r>
    <r>
      <rPr>
        <i/>
        <sz val="10.5"/>
        <rFont val="Lato"/>
        <family val="2"/>
      </rPr>
      <t>Mineral Royalties Act 2024</t>
    </r>
    <r>
      <rPr>
        <sz val="10.5"/>
        <rFont val="Lato"/>
        <family val="2"/>
      </rPr>
      <t xml:space="preserve"> Overview and Factsheet, which are available on the Territory Revenue Office website.
</t>
    </r>
  </si>
  <si>
    <r>
      <t xml:space="preserve">How to finalise your Royalty Return: </t>
    </r>
    <r>
      <rPr>
        <sz val="10.5"/>
        <rFont val="Lato"/>
        <family val="2"/>
      </rPr>
      <t xml:space="preserve">Once you have completed all royalty categories and relevant schedules, the workbook will automatically calculate the royalty payable.
When you are satisfied that the royalty return is true and complete, sign the declaration at "Section 4 - Declaration" and lodge the signed “Main Page” and this return workbook with the Territory Revenue Office within the due date of the annual royalty return. Lodgement of the annual royalty return and the relevant supporting documents can be made electronically by emailing to </t>
    </r>
    <r>
      <rPr>
        <u/>
        <sz val="10.5"/>
        <rFont val="Lato"/>
        <family val="2"/>
      </rPr>
      <t>royaltiesandassurance.dtf@nt.gov.au</t>
    </r>
    <r>
      <rPr>
        <sz val="10.5"/>
        <rFont val="Lato"/>
        <family val="2"/>
      </rPr>
      <t xml:space="preserve"> </t>
    </r>
    <r>
      <rPr>
        <b/>
        <sz val="10.5"/>
        <rFont val="Lato"/>
        <family val="2"/>
      </rPr>
      <t xml:space="preserve">
</t>
    </r>
    <r>
      <rPr>
        <sz val="10.5"/>
        <rFont val="Lato"/>
        <family val="2"/>
      </rPr>
      <t xml:space="preserve">
</t>
    </r>
  </si>
  <si>
    <r>
      <t xml:space="preserve">Initialising your spreadsheet: </t>
    </r>
    <r>
      <rPr>
        <sz val="10.5"/>
        <rFont val="Lato"/>
        <family val="2"/>
      </rPr>
      <t xml:space="preserve">Please complete the Section 1 and Section 2 on the "Main Page" worksheet at first. To go to the "Main Page", click on the button above, or alternatively, click on the "Main Page" worksheet below. 
Section 1: to enter the mining operation details, press enter or the tab key, and then repeat for each field. Users can use their mouse to move around and select the required worksheets. When the mouse pointer changes, click on the buttons and the function will open.
Section 2: to enter the relevant return period, click on the "Period of Return" date and year cells and make your selections from the drop-down menu. You can also lodge a part year royalty return by indicating the part year return dates.
Section 3: to calculate the amount of annual royalty payable, enter the relevant details in the blank WHITE cells in each column. The worksheet will automatically calculate the "Total Royalty Payable" as the necessary information is entered.
Please provide details of all minerals that were extracted by the holder from a mining operation during the return period and refer to the following instructions: 
• All amounts must be entered in Australian dollars (AUD) 
• Details of royalty rates and calculations are contained in the </t>
    </r>
    <r>
      <rPr>
        <i/>
        <sz val="10.5"/>
        <rFont val="Lato"/>
        <family val="2"/>
      </rPr>
      <t xml:space="preserve">Mineral Royalties Act 2024 </t>
    </r>
    <r>
      <rPr>
        <sz val="10.5"/>
        <rFont val="Lato"/>
        <family val="2"/>
      </rPr>
      <t xml:space="preserve">(NT) 
• The payment of royalties to Northern Territory is not subject to GST (Goods and Services Tax).
Section 4:  to calculate the previous quarter's royalty adjustment, provide all the necessary information in the relevant blank WHITE cells and the worksheet automatically calculate the total adjustment amount. This section assists you in calculating any adjustments made to royalty owing in the previous quarter due to unknown royalty values at the end of the previous quarter. For more information about royalty adjustments in the </t>
    </r>
    <r>
      <rPr>
        <i/>
        <sz val="10.5"/>
        <rFont val="Lato"/>
        <family val="2"/>
      </rPr>
      <t>Mineral Royalties Act 2024</t>
    </r>
    <r>
      <rPr>
        <sz val="10.5"/>
        <rFont val="Lato"/>
        <family val="2"/>
      </rPr>
      <t>, please refer to the '</t>
    </r>
    <r>
      <rPr>
        <i/>
        <sz val="10.5"/>
        <rFont val="Lato"/>
        <family val="2"/>
      </rPr>
      <t>Mineral Royalties Act 2024 – Mineral royalty overview</t>
    </r>
    <r>
      <rPr>
        <sz val="10.5"/>
        <rFont val="Lato"/>
        <family val="2"/>
      </rPr>
      <t>' paragraph 73.</t>
    </r>
    <r>
      <rPr>
        <sz val="10.5"/>
        <color rgb="FFFF0000"/>
        <rFont val="Lato"/>
        <family val="2"/>
      </rPr>
      <t xml:space="preserve"> </t>
    </r>
    <r>
      <rPr>
        <sz val="10.5"/>
        <rFont val="Lato"/>
        <family val="2"/>
      </rPr>
      <t xml:space="preserve">
</t>
    </r>
  </si>
  <si>
    <t>Section 6 - Declaration: (Complete &amp; Sign)</t>
  </si>
  <si>
    <t>Section 3 - Current Quarter Production</t>
  </si>
  <si>
    <t>Section 5 - Total Royalty Payable</t>
  </si>
  <si>
    <t>(Full name of Authorised Person appointed under Section 22 of the Mineral Royalties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</si>
</sst>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quot;$&quot;* #,##0.00_);_(&quot;$&quot;* \(#,##0.00\);_(&quot;$&quot;* &quot;-&quot;??_);_(@_)"/>
    <numFmt numFmtId="165" formatCode="_(* #,##0.00_);_(* \(#,##0.00\);_(* &quot;-&quot;??_);_(@_)"/>
    <numFmt numFmtId="166" formatCode="[$-C09]d\ mmmm\ yyyy;@"/>
    <numFmt numFmtId="167" formatCode="&quot;$&quot;#,##0.00"/>
    <numFmt numFmtId="168"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0"/>
      <color indexed="16"/>
      <name val="Arial"/>
      <family val="2"/>
    </font>
    <font>
      <sz val="11"/>
      <color theme="1"/>
      <name val="Arial"/>
      <family val="2"/>
    </font>
    <font>
      <sz val="10"/>
      <name val="Arial"/>
      <family val="2"/>
    </font>
    <font>
      <u/>
      <sz val="10"/>
      <color indexed="12"/>
      <name val="Arial"/>
      <family val="2"/>
    </font>
    <font>
      <sz val="10"/>
      <color indexed="12"/>
      <name val="Arial"/>
      <family val="2"/>
    </font>
    <font>
      <b/>
      <sz val="10"/>
      <name val="Arial"/>
      <family val="2"/>
    </font>
    <font>
      <b/>
      <sz val="11"/>
      <name val="Lato"/>
      <family val="2"/>
    </font>
    <font>
      <sz val="11"/>
      <name val="Lato"/>
      <family val="2"/>
    </font>
    <font>
      <u/>
      <sz val="11"/>
      <color rgb="FF0000FF"/>
      <name val="Lato"/>
      <family val="2"/>
    </font>
    <font>
      <sz val="10"/>
      <color theme="1"/>
      <name val="Calibri"/>
      <family val="2"/>
      <scheme val="minor"/>
    </font>
    <font>
      <sz val="11"/>
      <name val="Arial"/>
      <family val="2"/>
    </font>
    <font>
      <b/>
      <sz val="14"/>
      <name val="Lato"/>
      <family val="2"/>
    </font>
    <font>
      <b/>
      <sz val="12"/>
      <name val="Lato"/>
      <family val="2"/>
    </font>
    <font>
      <b/>
      <i/>
      <sz val="12"/>
      <name val="Lato"/>
      <family val="2"/>
    </font>
    <font>
      <b/>
      <sz val="10.5"/>
      <color indexed="9"/>
      <name val="Lato"/>
      <family val="2"/>
    </font>
    <font>
      <sz val="10.5"/>
      <color theme="1"/>
      <name val="Lato"/>
      <family val="2"/>
    </font>
    <font>
      <u/>
      <sz val="10.5"/>
      <color indexed="12"/>
      <name val="Lato"/>
      <family val="2"/>
    </font>
    <font>
      <sz val="10.5"/>
      <name val="Lato"/>
      <family val="2"/>
    </font>
    <font>
      <b/>
      <sz val="10.5"/>
      <name val="Lato"/>
      <family val="2"/>
    </font>
    <font>
      <i/>
      <sz val="10.5"/>
      <name val="Lato"/>
      <family val="2"/>
    </font>
    <font>
      <sz val="10.5"/>
      <color rgb="FFFF0000"/>
      <name val="Lato"/>
      <family val="2"/>
    </font>
    <font>
      <u/>
      <sz val="10.5"/>
      <name val="Lato"/>
      <family val="2"/>
    </font>
    <font>
      <b/>
      <sz val="10.5"/>
      <color theme="0"/>
      <name val="Lato"/>
      <family val="2"/>
    </font>
    <font>
      <b/>
      <sz val="10.5"/>
      <color theme="1"/>
      <name val="Lato"/>
      <family val="2"/>
    </font>
    <font>
      <b/>
      <i/>
      <sz val="10.5"/>
      <color theme="1"/>
      <name val="Lato"/>
      <family val="2"/>
    </font>
    <font>
      <u/>
      <sz val="10.5"/>
      <color rgb="FF0000FF"/>
      <name val="Lato"/>
      <family val="2"/>
    </font>
    <font>
      <i/>
      <u/>
      <sz val="10.5"/>
      <color rgb="FF0000FF"/>
      <name val="Lato"/>
      <family val="2"/>
    </font>
  </fonts>
  <fills count="7">
    <fill>
      <patternFill patternType="none"/>
    </fill>
    <fill>
      <patternFill patternType="gray125"/>
    </fill>
    <fill>
      <patternFill patternType="solid">
        <fgColor theme="5" tint="0.79998168889431442"/>
        <bgColor indexed="64"/>
      </patternFill>
    </fill>
    <fill>
      <patternFill patternType="solid">
        <fgColor rgb="FFEE7A1A"/>
        <bgColor indexed="64"/>
      </patternFill>
    </fill>
    <fill>
      <patternFill patternType="solid">
        <fgColor theme="5" tint="0.39997558519241921"/>
        <bgColor indexed="64"/>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9"/>
      </right>
      <top style="thin">
        <color indexed="9"/>
      </top>
      <bottom style="thin">
        <color indexed="9"/>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9"/>
      </left>
      <right/>
      <top style="thin">
        <color indexed="9"/>
      </top>
      <bottom/>
      <diagonal/>
    </border>
    <border>
      <left/>
      <right/>
      <top style="thin">
        <color indexed="9"/>
      </top>
      <bottom/>
      <diagonal/>
    </border>
    <border>
      <left style="thin">
        <color indexed="64"/>
      </left>
      <right style="thin">
        <color indexed="64"/>
      </right>
      <top style="thin">
        <color indexed="64"/>
      </top>
      <bottom style="double">
        <color indexed="64"/>
      </bottom>
      <diagonal/>
    </border>
  </borders>
  <cellStyleXfs count="7">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4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172">
    <xf numFmtId="0" fontId="0" fillId="0" borderId="0" xfId="0"/>
    <xf numFmtId="0" fontId="3" fillId="2" borderId="0" xfId="0" applyFont="1" applyFill="1" applyAlignment="1" applyProtection="1">
      <alignment vertical="center"/>
      <protection hidden="1"/>
    </xf>
    <xf numFmtId="0" fontId="4" fillId="2" borderId="0" xfId="0" applyFont="1" applyFill="1" applyProtection="1">
      <protection hidden="1"/>
    </xf>
    <xf numFmtId="0" fontId="5" fillId="2" borderId="0" xfId="0" applyFont="1" applyFill="1" applyAlignment="1" applyProtection="1">
      <alignment vertical="center"/>
      <protection hidden="1"/>
    </xf>
    <xf numFmtId="0" fontId="7" fillId="2" borderId="0" xfId="2" applyFont="1" applyFill="1" applyAlignment="1" applyProtection="1">
      <alignment vertical="center"/>
      <protection hidden="1"/>
    </xf>
    <xf numFmtId="0" fontId="8" fillId="2" borderId="0" xfId="0" applyFont="1" applyFill="1" applyAlignment="1" applyProtection="1">
      <alignment vertical="center"/>
      <protection hidden="1"/>
    </xf>
    <xf numFmtId="0" fontId="0" fillId="2" borderId="0" xfId="0" applyFill="1" applyProtection="1">
      <protection hidden="1"/>
    </xf>
    <xf numFmtId="0" fontId="8" fillId="2" borderId="0" xfId="0" applyFont="1" applyFill="1" applyAlignment="1" applyProtection="1">
      <alignment horizontal="center"/>
      <protection hidden="1"/>
    </xf>
    <xf numFmtId="0" fontId="3" fillId="2" borderId="0" xfId="0" applyFont="1" applyFill="1" applyAlignment="1" applyProtection="1">
      <alignment horizontal="right"/>
      <protection hidden="1"/>
    </xf>
    <xf numFmtId="0" fontId="3" fillId="2" borderId="0" xfId="0" applyFont="1" applyFill="1" applyProtection="1">
      <protection hidden="1"/>
    </xf>
    <xf numFmtId="0" fontId="5" fillId="2" borderId="0" xfId="0" applyFont="1" applyFill="1" applyProtection="1">
      <protection hidden="1"/>
    </xf>
    <xf numFmtId="0" fontId="8" fillId="2" borderId="0" xfId="0" applyFont="1" applyFill="1" applyProtection="1">
      <protection hidden="1"/>
    </xf>
    <xf numFmtId="0" fontId="8" fillId="2" borderId="0" xfId="0" applyFont="1" applyFill="1" applyAlignment="1" applyProtection="1">
      <alignment horizontal="right"/>
      <protection hidden="1"/>
    </xf>
    <xf numFmtId="0" fontId="5" fillId="2" borderId="0" xfId="0" applyFont="1" applyFill="1" applyAlignment="1" applyProtection="1">
      <alignment horizontal="right" vertical="center"/>
      <protection hidden="1"/>
    </xf>
    <xf numFmtId="0" fontId="5" fillId="2" borderId="0" xfId="0" applyFont="1" applyFill="1" applyAlignment="1" applyProtection="1">
      <alignment horizontal="left" vertical="center" wrapText="1"/>
      <protection hidden="1"/>
    </xf>
    <xf numFmtId="0" fontId="5" fillId="2" borderId="0" xfId="0" applyFont="1" applyFill="1" applyAlignment="1" applyProtection="1">
      <alignment wrapText="1"/>
      <protection hidden="1"/>
    </xf>
    <xf numFmtId="0" fontId="0" fillId="0" borderId="0" xfId="0" applyProtection="1">
      <protection hidden="1"/>
    </xf>
    <xf numFmtId="0" fontId="6" fillId="2" borderId="0" xfId="2" applyFill="1" applyAlignment="1" applyProtection="1">
      <alignment vertical="center"/>
      <protection hidden="1"/>
    </xf>
    <xf numFmtId="0" fontId="12" fillId="2" borderId="0" xfId="0" applyFont="1" applyFill="1" applyProtection="1">
      <protection hidden="1"/>
    </xf>
    <xf numFmtId="0" fontId="2" fillId="0" borderId="0" xfId="0" applyFont="1" applyProtection="1">
      <protection hidden="1"/>
    </xf>
    <xf numFmtId="14" fontId="0" fillId="0" borderId="0" xfId="0" applyNumberFormat="1" applyProtection="1">
      <protection hidden="1"/>
    </xf>
    <xf numFmtId="0" fontId="12" fillId="0" borderId="0" xfId="0" applyFont="1" applyProtection="1">
      <protection hidden="1"/>
    </xf>
    <xf numFmtId="0" fontId="9" fillId="0" borderId="0" xfId="3" applyFont="1" applyProtection="1">
      <protection hidden="1"/>
    </xf>
    <xf numFmtId="0" fontId="4" fillId="0" borderId="0" xfId="0" applyFont="1" applyProtection="1">
      <protection hidden="1"/>
    </xf>
    <xf numFmtId="0" fontId="13" fillId="0" borderId="0" xfId="0" applyFont="1" applyProtection="1">
      <protection hidden="1"/>
    </xf>
    <xf numFmtId="49" fontId="4" fillId="0" borderId="0" xfId="0" applyNumberFormat="1" applyFont="1" applyProtection="1">
      <protection hidden="1"/>
    </xf>
    <xf numFmtId="0" fontId="6" fillId="2" borderId="0" xfId="2" applyFill="1" applyAlignment="1" applyProtection="1">
      <protection hidden="1"/>
    </xf>
    <xf numFmtId="14" fontId="13" fillId="0" borderId="0" xfId="0" applyNumberFormat="1" applyFont="1" applyProtection="1">
      <protection hidden="1"/>
    </xf>
    <xf numFmtId="168" fontId="0" fillId="0" borderId="0" xfId="0" applyNumberFormat="1" applyProtection="1">
      <protection hidden="1"/>
    </xf>
    <xf numFmtId="9" fontId="0" fillId="0" borderId="0" xfId="0" applyNumberFormat="1" applyProtection="1">
      <protection hidden="1"/>
    </xf>
    <xf numFmtId="0" fontId="10" fillId="2" borderId="0" xfId="0" applyFont="1" applyFill="1" applyProtection="1">
      <protection hidden="1"/>
    </xf>
    <xf numFmtId="0" fontId="10" fillId="2" borderId="12" xfId="0" applyFont="1" applyFill="1" applyBorder="1" applyProtection="1">
      <protection hidden="1"/>
    </xf>
    <xf numFmtId="0" fontId="10" fillId="0" borderId="0" xfId="0" applyFont="1" applyProtection="1">
      <protection hidden="1"/>
    </xf>
    <xf numFmtId="0" fontId="6" fillId="0" borderId="0" xfId="2" applyAlignment="1" applyProtection="1">
      <protection hidden="1"/>
    </xf>
    <xf numFmtId="0" fontId="18" fillId="2" borderId="0" xfId="0" applyFont="1" applyFill="1" applyAlignment="1" applyProtection="1">
      <alignment vertical="center"/>
      <protection hidden="1"/>
    </xf>
    <xf numFmtId="0" fontId="19" fillId="2" borderId="0" xfId="2" applyFont="1" applyFill="1" applyAlignment="1" applyProtection="1">
      <alignment vertical="center"/>
      <protection hidden="1"/>
    </xf>
    <xf numFmtId="0" fontId="20" fillId="2" borderId="0" xfId="0" applyFont="1" applyFill="1" applyAlignment="1" applyProtection="1">
      <alignment vertical="center"/>
      <protection hidden="1"/>
    </xf>
    <xf numFmtId="0" fontId="19" fillId="2" borderId="0" xfId="2" applyFont="1" applyFill="1" applyAlignment="1" applyProtection="1">
      <alignment horizontal="center"/>
      <protection hidden="1"/>
    </xf>
    <xf numFmtId="0" fontId="18" fillId="2" borderId="0" xfId="0" applyFont="1" applyFill="1"/>
    <xf numFmtId="0" fontId="18" fillId="2" borderId="0" xfId="0" applyFont="1" applyFill="1" applyProtection="1">
      <protection hidden="1"/>
    </xf>
    <xf numFmtId="0" fontId="26" fillId="4" borderId="3" xfId="0" applyFont="1" applyFill="1" applyBorder="1" applyAlignment="1" applyProtection="1">
      <alignment horizontal="left"/>
      <protection hidden="1"/>
    </xf>
    <xf numFmtId="0" fontId="26" fillId="4" borderId="3" xfId="0" applyFont="1" applyFill="1" applyBorder="1" applyAlignment="1" applyProtection="1">
      <alignment horizontal="center"/>
      <protection hidden="1"/>
    </xf>
    <xf numFmtId="0" fontId="26" fillId="4" borderId="3" xfId="0" applyFont="1" applyFill="1" applyBorder="1" applyAlignment="1" applyProtection="1">
      <alignment horizontal="center" wrapText="1"/>
      <protection hidden="1"/>
    </xf>
    <xf numFmtId="0" fontId="18" fillId="0" borderId="3" xfId="0" applyFont="1" applyBorder="1" applyProtection="1">
      <protection locked="0" hidden="1"/>
    </xf>
    <xf numFmtId="0" fontId="18" fillId="0" borderId="3" xfId="0" applyFont="1" applyBorder="1" applyAlignment="1" applyProtection="1">
      <alignment horizontal="center"/>
      <protection locked="0" hidden="1"/>
    </xf>
    <xf numFmtId="166" fontId="18" fillId="2" borderId="3" xfId="0" applyNumberFormat="1" applyFont="1" applyFill="1" applyBorder="1" applyAlignment="1" applyProtection="1">
      <alignment horizontal="center"/>
      <protection hidden="1"/>
    </xf>
    <xf numFmtId="0" fontId="18" fillId="2" borderId="3" xfId="0" applyFont="1" applyFill="1" applyBorder="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Protection="1">
      <protection hidden="1"/>
    </xf>
    <xf numFmtId="0" fontId="26" fillId="4" borderId="3" xfId="0" applyFont="1" applyFill="1" applyBorder="1" applyProtection="1">
      <protection hidden="1"/>
    </xf>
    <xf numFmtId="0" fontId="18" fillId="0" borderId="4" xfId="0" applyFont="1" applyBorder="1" applyProtection="1">
      <protection locked="0" hidden="1"/>
    </xf>
    <xf numFmtId="0" fontId="26" fillId="4" borderId="7" xfId="0" applyFont="1" applyFill="1" applyBorder="1" applyProtection="1">
      <protection hidden="1"/>
    </xf>
    <xf numFmtId="0" fontId="18" fillId="0" borderId="8" xfId="0" applyFont="1" applyBorder="1" applyAlignment="1" applyProtection="1">
      <alignment horizontal="center"/>
      <protection locked="0" hidden="1"/>
    </xf>
    <xf numFmtId="0" fontId="26" fillId="4" borderId="8" xfId="0" applyFont="1" applyFill="1" applyBorder="1" applyProtection="1">
      <protection hidden="1"/>
    </xf>
    <xf numFmtId="2" fontId="18" fillId="0" borderId="3" xfId="6" applyNumberFormat="1" applyFont="1" applyBorder="1" applyAlignment="1" applyProtection="1">
      <alignment horizontal="right"/>
      <protection locked="0" hidden="1"/>
    </xf>
    <xf numFmtId="2" fontId="18" fillId="0" borderId="3" xfId="0" applyNumberFormat="1" applyFont="1" applyBorder="1" applyAlignment="1" applyProtection="1">
      <alignment horizontal="right"/>
      <protection locked="0" hidden="1"/>
    </xf>
    <xf numFmtId="164" fontId="18" fillId="2" borderId="3" xfId="5" applyFont="1" applyFill="1" applyBorder="1" applyProtection="1">
      <protection hidden="1"/>
    </xf>
    <xf numFmtId="164" fontId="18" fillId="2" borderId="3" xfId="5" applyFont="1" applyFill="1" applyBorder="1" applyAlignment="1" applyProtection="1">
      <alignment horizontal="right"/>
      <protection hidden="1"/>
    </xf>
    <xf numFmtId="164" fontId="18" fillId="0" borderId="3" xfId="5" applyFont="1" applyBorder="1" applyProtection="1">
      <protection locked="0" hidden="1"/>
    </xf>
    <xf numFmtId="0" fontId="26" fillId="4" borderId="3" xfId="0" applyFont="1" applyFill="1" applyBorder="1" applyAlignment="1" applyProtection="1">
      <alignment wrapText="1"/>
      <protection hidden="1"/>
    </xf>
    <xf numFmtId="0" fontId="26" fillId="4" borderId="4" xfId="0" applyFont="1" applyFill="1" applyBorder="1" applyProtection="1">
      <protection hidden="1"/>
    </xf>
    <xf numFmtId="44" fontId="18" fillId="2" borderId="3" xfId="4" applyFont="1" applyFill="1" applyBorder="1" applyProtection="1">
      <protection hidden="1"/>
    </xf>
    <xf numFmtId="168" fontId="18" fillId="0" borderId="3" xfId="1" applyNumberFormat="1" applyFont="1" applyBorder="1" applyAlignment="1" applyProtection="1">
      <alignment horizontal="right"/>
      <protection locked="0" hidden="1"/>
    </xf>
    <xf numFmtId="9" fontId="18" fillId="2" borderId="0" xfId="1" applyFont="1" applyFill="1" applyProtection="1">
      <protection hidden="1"/>
    </xf>
    <xf numFmtId="44" fontId="18" fillId="2" borderId="3" xfId="0" applyNumberFormat="1" applyFont="1" applyFill="1" applyBorder="1" applyProtection="1">
      <protection hidden="1"/>
    </xf>
    <xf numFmtId="164" fontId="18" fillId="2" borderId="3" xfId="0" applyNumberFormat="1" applyFont="1" applyFill="1" applyBorder="1" applyProtection="1">
      <protection hidden="1"/>
    </xf>
    <xf numFmtId="44" fontId="18" fillId="2" borderId="0" xfId="0" applyNumberFormat="1" applyFont="1" applyFill="1" applyProtection="1">
      <protection hidden="1"/>
    </xf>
    <xf numFmtId="9" fontId="18" fillId="0" borderId="3" xfId="1" applyFont="1" applyBorder="1" applyAlignment="1" applyProtection="1">
      <alignment horizontal="right"/>
      <protection locked="0" hidden="1"/>
    </xf>
    <xf numFmtId="44" fontId="18" fillId="2" borderId="31" xfId="0" applyNumberFormat="1" applyFont="1" applyFill="1" applyBorder="1" applyProtection="1">
      <protection hidden="1"/>
    </xf>
    <xf numFmtId="0" fontId="18" fillId="0" borderId="9" xfId="0" applyFont="1" applyBorder="1" applyProtection="1">
      <protection locked="0" hidden="1"/>
    </xf>
    <xf numFmtId="0" fontId="18" fillId="0" borderId="10" xfId="0" applyFont="1" applyBorder="1" applyProtection="1">
      <protection locked="0" hidden="1"/>
    </xf>
    <xf numFmtId="0" fontId="18" fillId="0" borderId="11" xfId="0" applyFont="1" applyBorder="1" applyProtection="1">
      <protection locked="0" hidden="1"/>
    </xf>
    <xf numFmtId="0" fontId="18" fillId="0" borderId="12" xfId="0" applyFont="1" applyBorder="1" applyProtection="1">
      <protection locked="0" hidden="1"/>
    </xf>
    <xf numFmtId="0" fontId="18" fillId="0" borderId="0" xfId="0" applyFont="1" applyProtection="1">
      <protection locked="0" hidden="1"/>
    </xf>
    <xf numFmtId="0" fontId="18" fillId="0" borderId="15" xfId="0" applyFont="1" applyBorder="1" applyProtection="1">
      <protection locked="0" hidden="1"/>
    </xf>
    <xf numFmtId="0" fontId="18" fillId="0" borderId="16" xfId="0" applyFont="1" applyBorder="1" applyProtection="1">
      <protection locked="0" hidden="1"/>
    </xf>
    <xf numFmtId="0" fontId="18" fillId="0" borderId="13" xfId="0" applyFont="1" applyBorder="1" applyProtection="1">
      <protection locked="0" hidden="1"/>
    </xf>
    <xf numFmtId="0" fontId="18" fillId="0" borderId="14" xfId="0" applyFont="1" applyBorder="1" applyProtection="1">
      <protection locked="0" hidden="1"/>
    </xf>
    <xf numFmtId="0" fontId="21" fillId="2" borderId="9" xfId="0" applyFont="1" applyFill="1" applyBorder="1" applyAlignment="1" applyProtection="1">
      <alignment horizontal="center" vertical="center" wrapText="1"/>
      <protection hidden="1"/>
    </xf>
    <xf numFmtId="0" fontId="21" fillId="2" borderId="10" xfId="0" applyFont="1" applyFill="1" applyBorder="1" applyAlignment="1" applyProtection="1">
      <alignment horizontal="center" vertical="center" wrapText="1"/>
      <protection hidden="1"/>
    </xf>
    <xf numFmtId="44" fontId="20" fillId="2" borderId="10" xfId="4" applyFont="1" applyFill="1" applyBorder="1" applyProtection="1">
      <protection hidden="1"/>
    </xf>
    <xf numFmtId="44" fontId="20" fillId="2" borderId="10" xfId="4" applyFont="1" applyFill="1" applyBorder="1" applyAlignment="1" applyProtection="1">
      <alignment wrapText="1"/>
      <protection hidden="1"/>
    </xf>
    <xf numFmtId="0" fontId="20" fillId="2" borderId="11" xfId="0" applyFont="1" applyFill="1" applyBorder="1" applyAlignment="1" applyProtection="1">
      <alignment wrapText="1"/>
      <protection hidden="1"/>
    </xf>
    <xf numFmtId="0" fontId="20" fillId="2" borderId="12" xfId="0" applyFont="1" applyFill="1" applyBorder="1" applyAlignment="1" applyProtection="1">
      <alignment horizontal="right"/>
      <protection hidden="1"/>
    </xf>
    <xf numFmtId="0" fontId="20" fillId="2" borderId="0" xfId="0" applyFont="1" applyFill="1" applyAlignment="1" applyProtection="1">
      <alignment horizontal="center"/>
      <protection hidden="1"/>
    </xf>
    <xf numFmtId="0" fontId="20" fillId="0" borderId="13" xfId="0" applyFont="1" applyBorder="1" applyProtection="1">
      <protection locked="0" hidden="1"/>
    </xf>
    <xf numFmtId="0" fontId="20" fillId="2" borderId="0" xfId="0" applyFont="1" applyFill="1" applyProtection="1">
      <protection hidden="1"/>
    </xf>
    <xf numFmtId="0" fontId="22" fillId="2" borderId="10" xfId="0" applyFont="1" applyFill="1" applyBorder="1" applyAlignment="1" applyProtection="1">
      <alignment horizontal="center" wrapText="1"/>
      <protection hidden="1"/>
    </xf>
    <xf numFmtId="0" fontId="22" fillId="2" borderId="0" xfId="0" applyFont="1" applyFill="1" applyAlignment="1" applyProtection="1">
      <alignment wrapText="1"/>
      <protection hidden="1"/>
    </xf>
    <xf numFmtId="0" fontId="20" fillId="2" borderId="12" xfId="0" applyFont="1" applyFill="1" applyBorder="1" applyAlignment="1" applyProtection="1">
      <alignment horizontal="left" wrapText="1"/>
      <protection hidden="1"/>
    </xf>
    <xf numFmtId="0" fontId="20" fillId="2" borderId="0" xfId="0" applyFont="1" applyFill="1" applyAlignment="1" applyProtection="1">
      <alignment horizontal="left" wrapText="1"/>
      <protection hidden="1"/>
    </xf>
    <xf numFmtId="0" fontId="20" fillId="2" borderId="0" xfId="0" applyFont="1" applyFill="1" applyAlignment="1" applyProtection="1">
      <alignment horizontal="left" wrapText="1"/>
      <protection locked="0" hidden="1"/>
    </xf>
    <xf numFmtId="0" fontId="20" fillId="2" borderId="12" xfId="0" applyFont="1" applyFill="1" applyBorder="1" applyProtection="1">
      <protection hidden="1"/>
    </xf>
    <xf numFmtId="0" fontId="18" fillId="2" borderId="0" xfId="0" applyFont="1" applyFill="1" applyAlignment="1" applyProtection="1">
      <alignment horizontal="center"/>
      <protection hidden="1"/>
    </xf>
    <xf numFmtId="0" fontId="18" fillId="5" borderId="0" xfId="0" applyFont="1" applyFill="1" applyAlignment="1" applyProtection="1">
      <alignment horizontal="center"/>
      <protection locked="0" hidden="1"/>
    </xf>
    <xf numFmtId="0" fontId="21" fillId="2" borderId="0" xfId="0" applyFont="1" applyFill="1" applyAlignment="1" applyProtection="1">
      <alignment horizontal="center" wrapText="1"/>
      <protection hidden="1"/>
    </xf>
    <xf numFmtId="0" fontId="21" fillId="2" borderId="0" xfId="0" applyFont="1" applyFill="1" applyAlignment="1" applyProtection="1">
      <alignment horizontal="left" vertical="center" wrapText="1"/>
      <protection hidden="1"/>
    </xf>
    <xf numFmtId="0" fontId="21" fillId="4" borderId="4" xfId="0" applyFont="1" applyFill="1" applyBorder="1" applyAlignment="1" applyProtection="1">
      <alignment horizontal="left" vertical="center" wrapText="1"/>
      <protection hidden="1"/>
    </xf>
    <xf numFmtId="0" fontId="20" fillId="4" borderId="5" xfId="0" applyFont="1" applyFill="1" applyBorder="1" applyProtection="1">
      <protection hidden="1"/>
    </xf>
    <xf numFmtId="0" fontId="20" fillId="4" borderId="6" xfId="0" applyFont="1" applyFill="1" applyBorder="1" applyAlignment="1" applyProtection="1">
      <alignment horizontal="right" vertical="center"/>
      <protection hidden="1"/>
    </xf>
    <xf numFmtId="167" fontId="18" fillId="2" borderId="0" xfId="0" applyNumberFormat="1" applyFont="1" applyFill="1" applyAlignment="1" applyProtection="1">
      <alignment wrapText="1"/>
      <protection hidden="1"/>
    </xf>
    <xf numFmtId="0" fontId="21" fillId="4" borderId="3" xfId="0" applyFont="1" applyFill="1" applyBorder="1" applyAlignment="1" applyProtection="1">
      <alignment horizontal="center" vertical="center" wrapText="1"/>
      <protection hidden="1"/>
    </xf>
    <xf numFmtId="167" fontId="20" fillId="2" borderId="0" xfId="0" applyNumberFormat="1" applyFont="1" applyFill="1" applyAlignment="1" applyProtection="1">
      <alignment wrapText="1"/>
      <protection hidden="1"/>
    </xf>
    <xf numFmtId="0" fontId="19" fillId="2" borderId="0" xfId="2" applyFont="1" applyFill="1" applyAlignment="1" applyProtection="1">
      <alignment vertical="center"/>
      <protection hidden="1"/>
    </xf>
    <xf numFmtId="0" fontId="21" fillId="2" borderId="0" xfId="0" applyFont="1" applyFill="1" applyAlignment="1" applyProtection="1">
      <alignment horizontal="left" vertical="top" wrapText="1"/>
      <protection hidden="1"/>
    </xf>
    <xf numFmtId="0" fontId="21" fillId="2" borderId="0" xfId="0" applyFont="1" applyFill="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0" fontId="17" fillId="3" borderId="1" xfId="0" applyFont="1" applyFill="1" applyBorder="1" applyAlignment="1" applyProtection="1">
      <alignment horizontal="center" vertical="center"/>
      <protection hidden="1"/>
    </xf>
    <xf numFmtId="0" fontId="17" fillId="3" borderId="2" xfId="0" applyFont="1" applyFill="1" applyBorder="1" applyAlignment="1" applyProtection="1">
      <alignment horizontal="center" vertical="center"/>
      <protection hidden="1"/>
    </xf>
    <xf numFmtId="0" fontId="17" fillId="3" borderId="17" xfId="0" applyFont="1" applyFill="1" applyBorder="1" applyAlignment="1" applyProtection="1">
      <alignment horizontal="center" vertical="center"/>
      <protection hidden="1"/>
    </xf>
    <xf numFmtId="0" fontId="21" fillId="2" borderId="0" xfId="0" applyFont="1" applyFill="1" applyAlignment="1" applyProtection="1">
      <alignment vertical="top" wrapText="1"/>
      <protection hidden="1"/>
    </xf>
    <xf numFmtId="0" fontId="21" fillId="2" borderId="0" xfId="0" applyFont="1" applyFill="1" applyAlignment="1" applyProtection="1">
      <alignment horizontal="left" vertical="center"/>
      <protection hidden="1"/>
    </xf>
    <xf numFmtId="0" fontId="6" fillId="0" borderId="0" xfId="2" applyAlignment="1" applyProtection="1">
      <alignment horizontal="center"/>
      <protection hidden="1"/>
    </xf>
    <xf numFmtId="0" fontId="20" fillId="2" borderId="0" xfId="0" applyFont="1" applyFill="1" applyAlignment="1" applyProtection="1">
      <alignment horizontal="left" vertical="center"/>
      <protection hidden="1"/>
    </xf>
    <xf numFmtId="0" fontId="18" fillId="2" borderId="0" xfId="0" applyFont="1" applyFill="1" applyAlignment="1" applyProtection="1">
      <alignment horizontal="left" vertical="center"/>
      <protection hidden="1"/>
    </xf>
    <xf numFmtId="0" fontId="19" fillId="2" borderId="0" xfId="2" applyFont="1" applyFill="1" applyBorder="1" applyAlignment="1" applyProtection="1">
      <alignment horizontal="left" vertical="center"/>
      <protection hidden="1"/>
    </xf>
    <xf numFmtId="0" fontId="25" fillId="3" borderId="29" xfId="0" applyFont="1" applyFill="1" applyBorder="1" applyAlignment="1" applyProtection="1">
      <alignment horizontal="left" vertical="center"/>
      <protection hidden="1"/>
    </xf>
    <xf numFmtId="0" fontId="25" fillId="3" borderId="30" xfId="0" applyFont="1" applyFill="1" applyBorder="1" applyAlignment="1" applyProtection="1">
      <alignment horizontal="left" vertical="center"/>
      <protection hidden="1"/>
    </xf>
    <xf numFmtId="0" fontId="14" fillId="2" borderId="0" xfId="3" applyFont="1" applyFill="1" applyAlignment="1" applyProtection="1">
      <alignment horizontal="center"/>
      <protection hidden="1"/>
    </xf>
    <xf numFmtId="0" fontId="15" fillId="2" borderId="0" xfId="3" applyFont="1" applyFill="1" applyAlignment="1" applyProtection="1">
      <alignment horizontal="center"/>
      <protection hidden="1"/>
    </xf>
    <xf numFmtId="0" fontId="26" fillId="4" borderId="4" xfId="0" applyFont="1" applyFill="1" applyBorder="1" applyAlignment="1" applyProtection="1">
      <alignment horizontal="center"/>
      <protection hidden="1"/>
    </xf>
    <xf numFmtId="0" fontId="26" fillId="4" borderId="5" xfId="0" applyFont="1" applyFill="1" applyBorder="1" applyAlignment="1" applyProtection="1">
      <alignment horizontal="center"/>
      <protection hidden="1"/>
    </xf>
    <xf numFmtId="0" fontId="26" fillId="4" borderId="6" xfId="0" applyFont="1" applyFill="1" applyBorder="1" applyAlignment="1" applyProtection="1">
      <alignment horizontal="center"/>
      <protection hidden="1"/>
    </xf>
    <xf numFmtId="0" fontId="18" fillId="0" borderId="4" xfId="0" applyFont="1" applyBorder="1" applyAlignment="1" applyProtection="1">
      <alignment horizontal="center"/>
      <protection locked="0" hidden="1"/>
    </xf>
    <xf numFmtId="0" fontId="18" fillId="0" borderId="5" xfId="0" applyFont="1" applyBorder="1" applyAlignment="1" applyProtection="1">
      <alignment horizontal="center"/>
      <protection locked="0" hidden="1"/>
    </xf>
    <xf numFmtId="0" fontId="18" fillId="0" borderId="6" xfId="0" applyFont="1" applyBorder="1" applyAlignment="1" applyProtection="1">
      <alignment horizontal="center"/>
      <protection locked="0" hidden="1"/>
    </xf>
    <xf numFmtId="0" fontId="18" fillId="0" borderId="4" xfId="0" applyFont="1" applyBorder="1" applyAlignment="1" applyProtection="1">
      <alignment horizontal="left"/>
      <protection locked="0" hidden="1"/>
    </xf>
    <xf numFmtId="0" fontId="18" fillId="0" borderId="5" xfId="0" applyFont="1" applyBorder="1" applyAlignment="1" applyProtection="1">
      <alignment horizontal="left"/>
      <protection locked="0" hidden="1"/>
    </xf>
    <xf numFmtId="0" fontId="18" fillId="0" borderId="6" xfId="0" applyFont="1" applyBorder="1" applyAlignment="1" applyProtection="1">
      <alignment horizontal="left"/>
      <protection locked="0" hidden="1"/>
    </xf>
    <xf numFmtId="0" fontId="20" fillId="6" borderId="0" xfId="0" applyFont="1" applyFill="1" applyAlignment="1" applyProtection="1">
      <alignment horizontal="left" wrapText="1"/>
      <protection locked="0" hidden="1"/>
    </xf>
    <xf numFmtId="0" fontId="20" fillId="6" borderId="13" xfId="0" applyFont="1" applyFill="1" applyBorder="1" applyAlignment="1" applyProtection="1">
      <alignment horizontal="left" wrapText="1"/>
      <protection locked="0" hidden="1"/>
    </xf>
    <xf numFmtId="0" fontId="11" fillId="0" borderId="0" xfId="2" applyFont="1" applyFill="1" applyAlignment="1" applyProtection="1">
      <alignment horizontal="center" vertical="center" wrapText="1"/>
      <protection hidden="1"/>
    </xf>
    <xf numFmtId="0" fontId="20" fillId="0" borderId="13" xfId="0" applyFont="1" applyBorder="1" applyProtection="1">
      <protection locked="0" hidden="1"/>
    </xf>
    <xf numFmtId="0" fontId="20" fillId="2" borderId="12" xfId="0" applyFont="1" applyFill="1" applyBorder="1" applyAlignment="1" applyProtection="1">
      <alignment horizontal="left" wrapText="1"/>
      <protection hidden="1"/>
    </xf>
    <xf numFmtId="0" fontId="20" fillId="2" borderId="0" xfId="0" applyFont="1" applyFill="1" applyAlignment="1" applyProtection="1">
      <alignment horizontal="left" wrapText="1"/>
      <protection hidden="1"/>
    </xf>
    <xf numFmtId="0" fontId="18" fillId="0" borderId="4" xfId="0" applyFont="1" applyBorder="1" applyAlignment="1" applyProtection="1">
      <alignment horizontal="center" wrapText="1"/>
      <protection locked="0" hidden="1"/>
    </xf>
    <xf numFmtId="0" fontId="18" fillId="0" borderId="5" xfId="0" applyFont="1" applyBorder="1" applyAlignment="1" applyProtection="1">
      <alignment horizontal="center" wrapText="1"/>
      <protection locked="0" hidden="1"/>
    </xf>
    <xf numFmtId="0" fontId="18" fillId="0" borderId="6" xfId="0" applyFont="1" applyBorder="1" applyAlignment="1" applyProtection="1">
      <alignment horizontal="center" wrapText="1"/>
      <protection locked="0" hidden="1"/>
    </xf>
    <xf numFmtId="0" fontId="26" fillId="4" borderId="3" xfId="0" applyFont="1" applyFill="1" applyBorder="1" applyAlignment="1" applyProtection="1">
      <alignment horizontal="left"/>
      <protection hidden="1"/>
    </xf>
    <xf numFmtId="0" fontId="25" fillId="3" borderId="27" xfId="0" applyFont="1" applyFill="1" applyBorder="1" applyAlignment="1" applyProtection="1">
      <alignment horizontal="left" vertical="center"/>
      <protection hidden="1"/>
    </xf>
    <xf numFmtId="0" fontId="25" fillId="3" borderId="28" xfId="0" applyFont="1" applyFill="1" applyBorder="1" applyAlignment="1" applyProtection="1">
      <alignment horizontal="left" vertical="center"/>
      <protection hidden="1"/>
    </xf>
    <xf numFmtId="0" fontId="28" fillId="2" borderId="12" xfId="2" applyFont="1" applyFill="1" applyBorder="1" applyAlignment="1" applyProtection="1">
      <alignment horizontal="center" vertical="center" wrapText="1"/>
      <protection hidden="1"/>
    </xf>
    <xf numFmtId="0" fontId="28" fillId="2" borderId="0" xfId="2" applyFont="1" applyFill="1" applyAlignment="1" applyProtection="1">
      <alignment horizontal="center" vertical="center" wrapText="1"/>
      <protection hidden="1"/>
    </xf>
    <xf numFmtId="0" fontId="28" fillId="2" borderId="15" xfId="2" applyFont="1" applyFill="1" applyBorder="1" applyAlignment="1" applyProtection="1">
      <alignment horizontal="center" vertical="center" wrapText="1"/>
      <protection hidden="1"/>
    </xf>
    <xf numFmtId="0" fontId="28" fillId="2" borderId="16" xfId="2" applyFont="1" applyFill="1" applyBorder="1" applyAlignment="1" applyProtection="1">
      <alignment horizontal="center" vertical="center" wrapText="1"/>
      <protection hidden="1"/>
    </xf>
    <xf numFmtId="0" fontId="28" fillId="2" borderId="13" xfId="2" applyFont="1" applyFill="1" applyBorder="1" applyAlignment="1" applyProtection="1">
      <alignment horizontal="center" vertical="center" wrapText="1"/>
      <protection hidden="1"/>
    </xf>
    <xf numFmtId="0" fontId="28" fillId="2" borderId="14" xfId="2" applyFont="1" applyFill="1" applyBorder="1" applyAlignment="1" applyProtection="1">
      <alignment horizontal="center" vertical="center" wrapText="1"/>
      <protection hidden="1"/>
    </xf>
    <xf numFmtId="0" fontId="21" fillId="2" borderId="4" xfId="0" applyFont="1" applyFill="1" applyBorder="1" applyAlignment="1" applyProtection="1">
      <alignment horizontal="left" vertical="center" wrapText="1"/>
      <protection hidden="1"/>
    </xf>
    <xf numFmtId="0" fontId="21" fillId="2" borderId="5" xfId="0" applyFont="1" applyFill="1" applyBorder="1" applyAlignment="1" applyProtection="1">
      <alignment horizontal="left" vertical="center" wrapText="1"/>
      <protection hidden="1"/>
    </xf>
    <xf numFmtId="0" fontId="21" fillId="2" borderId="6" xfId="0" applyFont="1" applyFill="1" applyBorder="1" applyAlignment="1" applyProtection="1">
      <alignment horizontal="left" vertical="center" wrapText="1"/>
      <protection hidden="1"/>
    </xf>
    <xf numFmtId="0" fontId="22" fillId="2" borderId="12" xfId="0" applyFont="1" applyFill="1" applyBorder="1" applyAlignment="1" applyProtection="1">
      <alignment horizontal="right"/>
      <protection hidden="1"/>
    </xf>
    <xf numFmtId="0" fontId="22" fillId="2" borderId="0" xfId="0" applyFont="1" applyFill="1" applyAlignment="1" applyProtection="1">
      <alignment horizontal="right"/>
      <protection hidden="1"/>
    </xf>
    <xf numFmtId="0" fontId="14" fillId="2" borderId="0" xfId="0" applyFont="1" applyFill="1" applyAlignment="1" applyProtection="1">
      <alignment horizontal="center"/>
      <protection hidden="1"/>
    </xf>
    <xf numFmtId="0" fontId="15" fillId="2" borderId="0" xfId="0" applyFont="1" applyFill="1" applyAlignment="1" applyProtection="1">
      <alignment horizontal="center"/>
      <protection hidden="1"/>
    </xf>
    <xf numFmtId="0" fontId="18" fillId="2" borderId="18" xfId="0" applyFont="1" applyFill="1" applyBorder="1" applyAlignment="1" applyProtection="1">
      <alignment horizontal="center" vertical="center"/>
      <protection hidden="1"/>
    </xf>
    <xf numFmtId="0" fontId="18" fillId="2" borderId="19" xfId="0" applyFont="1" applyFill="1" applyBorder="1" applyAlignment="1" applyProtection="1">
      <alignment horizontal="center" vertical="center"/>
      <protection hidden="1"/>
    </xf>
    <xf numFmtId="0" fontId="18" fillId="2" borderId="20" xfId="0" applyFont="1" applyFill="1" applyBorder="1" applyAlignment="1" applyProtection="1">
      <alignment horizontal="center" vertical="center"/>
      <protection hidden="1"/>
    </xf>
    <xf numFmtId="0" fontId="21" fillId="4" borderId="4" xfId="0" applyFont="1" applyFill="1" applyBorder="1" applyAlignment="1" applyProtection="1">
      <alignment horizontal="center" vertical="center" wrapText="1"/>
      <protection hidden="1"/>
    </xf>
    <xf numFmtId="0" fontId="21" fillId="4" borderId="6" xfId="0" applyFont="1" applyFill="1" applyBorder="1" applyAlignment="1" applyProtection="1">
      <alignment horizontal="center" vertical="center" wrapText="1"/>
      <protection hidden="1"/>
    </xf>
    <xf numFmtId="166" fontId="20" fillId="2" borderId="4" xfId="0" applyNumberFormat="1" applyFont="1" applyFill="1" applyBorder="1" applyAlignment="1" applyProtection="1">
      <alignment horizontal="center" vertical="center" wrapText="1"/>
      <protection hidden="1"/>
    </xf>
    <xf numFmtId="166" fontId="20" fillId="2" borderId="5" xfId="0" applyNumberFormat="1" applyFont="1" applyFill="1" applyBorder="1" applyAlignment="1" applyProtection="1">
      <alignment horizontal="center" vertical="center" wrapText="1"/>
      <protection hidden="1"/>
    </xf>
    <xf numFmtId="166" fontId="20" fillId="2" borderId="6" xfId="0" applyNumberFormat="1" applyFont="1" applyFill="1" applyBorder="1" applyAlignment="1" applyProtection="1">
      <alignment horizontal="center" vertical="center" wrapText="1"/>
      <protection hidden="1"/>
    </xf>
    <xf numFmtId="0" fontId="21" fillId="4" borderId="21" xfId="0" applyFont="1" applyFill="1" applyBorder="1" applyAlignment="1" applyProtection="1">
      <alignment horizontal="center" vertical="center" wrapText="1"/>
      <protection hidden="1"/>
    </xf>
    <xf numFmtId="0" fontId="21" fillId="4" borderId="22" xfId="0" applyFont="1" applyFill="1" applyBorder="1" applyAlignment="1" applyProtection="1">
      <alignment horizontal="center" vertical="center" wrapText="1"/>
      <protection hidden="1"/>
    </xf>
    <xf numFmtId="0" fontId="21" fillId="4" borderId="23" xfId="0" applyFont="1" applyFill="1" applyBorder="1" applyAlignment="1" applyProtection="1">
      <alignment horizontal="center" vertical="center" wrapText="1"/>
      <protection hidden="1"/>
    </xf>
    <xf numFmtId="0" fontId="20" fillId="0" borderId="24" xfId="0" applyFont="1" applyBorder="1" applyAlignment="1" applyProtection="1">
      <alignment vertical="center" wrapText="1"/>
      <protection locked="0" hidden="1"/>
    </xf>
    <xf numFmtId="0" fontId="20" fillId="0" borderId="25" xfId="0" applyFont="1" applyBorder="1" applyAlignment="1" applyProtection="1">
      <alignment vertical="center" wrapText="1"/>
      <protection locked="0" hidden="1"/>
    </xf>
    <xf numFmtId="0" fontId="20" fillId="0" borderId="26" xfId="0" applyFont="1" applyBorder="1" applyAlignment="1" applyProtection="1">
      <alignment vertical="center" wrapText="1"/>
      <protection locked="0" hidden="1"/>
    </xf>
    <xf numFmtId="0" fontId="20" fillId="0" borderId="4" xfId="0" applyFont="1" applyBorder="1" applyAlignment="1" applyProtection="1">
      <alignment vertical="center" wrapText="1"/>
      <protection locked="0" hidden="1"/>
    </xf>
    <xf numFmtId="0" fontId="20" fillId="0" borderId="6" xfId="0" applyFont="1" applyBorder="1" applyAlignment="1" applyProtection="1">
      <alignment vertical="center" wrapText="1"/>
      <protection locked="0" hidden="1"/>
    </xf>
    <xf numFmtId="0" fontId="20" fillId="0" borderId="5" xfId="0" applyFont="1" applyBorder="1" applyAlignment="1" applyProtection="1">
      <alignment vertical="center" wrapText="1"/>
      <protection locked="0" hidden="1"/>
    </xf>
  </cellXfs>
  <cellStyles count="7">
    <cellStyle name="Comma" xfId="6" builtinId="3"/>
    <cellStyle name="Currency" xfId="5" builtinId="4"/>
    <cellStyle name="Currency 2" xfId="4" xr:uid="{00000000-0005-0000-0000-000002000000}"/>
    <cellStyle name="Hyperlink 2" xfId="2" xr:uid="{00000000-0005-0000-0000-000003000000}"/>
    <cellStyle name="Normal" xfId="0" builtinId="0"/>
    <cellStyle name="Normal 3" xfId="3" xr:uid="{00000000-0005-0000-0000-000005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n Page'!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enements!B13"/></Relationships>
</file>

<file path=xl/drawings/_rels/drawing3.xml.rels><?xml version="1.0" encoding="UTF-8" standalone="yes"?>
<Relationships xmlns="http://schemas.openxmlformats.org/package/2006/relationships"><Relationship Id="rId2" Type="http://schemas.openxmlformats.org/officeDocument/2006/relationships/hyperlink" Target="#'Main Page'!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76201</xdr:colOff>
      <xdr:row>6</xdr:row>
      <xdr:rowOff>45375</xdr:rowOff>
    </xdr:from>
    <xdr:to>
      <xdr:col>9</xdr:col>
      <xdr:colOff>209551</xdr:colOff>
      <xdr:row>8</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371976" y="1007400"/>
          <a:ext cx="1762125" cy="316575"/>
        </a:xfrm>
        <a:prstGeom prst="rect">
          <a:avLst/>
        </a:prstGeom>
        <a:gradFill flip="none" rotWithShape="1">
          <a:gsLst>
            <a:gs pos="0">
              <a:schemeClr val="accent3">
                <a:lumMod val="20000"/>
                <a:lumOff val="80000"/>
                <a:shade val="30000"/>
                <a:satMod val="115000"/>
              </a:schemeClr>
            </a:gs>
            <a:gs pos="50000">
              <a:schemeClr val="accent3">
                <a:lumMod val="20000"/>
                <a:lumOff val="80000"/>
                <a:shade val="67500"/>
                <a:satMod val="115000"/>
              </a:schemeClr>
            </a:gs>
            <a:gs pos="100000">
              <a:schemeClr val="accent3">
                <a:lumMod val="20000"/>
                <a:lumOff val="80000"/>
                <a:shade val="100000"/>
                <a:satMod val="115000"/>
              </a:schemeClr>
            </a:gs>
          </a:gsLst>
          <a:lin ang="16200000" scaled="1"/>
          <a:tileRect/>
        </a:gradFill>
        <a:ln>
          <a:solidFill>
            <a:schemeClr val="bg1"/>
          </a:solidFill>
        </a:ln>
        <a:scene3d>
          <a:camera prst="orthographicFront"/>
          <a:lightRig rig="threePt" dir="t"/>
        </a:scene3d>
        <a:sp3d>
          <a:bevelT w="254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solidFill>
                <a:schemeClr val="tx2"/>
              </a:solidFill>
              <a:latin typeface="Lato" panose="020F0502020204030203" pitchFamily="34" charset="0"/>
              <a:ea typeface="Lato" panose="020F0502020204030203" pitchFamily="34" charset="0"/>
              <a:cs typeface="Lato" panose="020F0502020204030203" pitchFamily="34" charset="0"/>
            </a:rPr>
            <a:t>Main Page</a:t>
          </a:r>
        </a:p>
      </xdr:txBody>
    </xdr:sp>
    <xdr:clientData/>
  </xdr:twoCellAnchor>
  <xdr:twoCellAnchor editAs="oneCell">
    <xdr:from>
      <xdr:col>2</xdr:col>
      <xdr:colOff>0</xdr:colOff>
      <xdr:row>1</xdr:row>
      <xdr:rowOff>19050</xdr:rowOff>
    </xdr:from>
    <xdr:to>
      <xdr:col>2</xdr:col>
      <xdr:colOff>0</xdr:colOff>
      <xdr:row>2</xdr:row>
      <xdr:rowOff>176752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075" y="19050"/>
          <a:ext cx="0" cy="399002"/>
        </a:xfrm>
        <a:prstGeom prst="rect">
          <a:avLst/>
        </a:prstGeom>
      </xdr:spPr>
    </xdr:pic>
    <xdr:clientData/>
  </xdr:twoCellAnchor>
  <xdr:twoCellAnchor editAs="oneCell">
    <xdr:from>
      <xdr:col>1</xdr:col>
      <xdr:colOff>38100</xdr:colOff>
      <xdr:row>1</xdr:row>
      <xdr:rowOff>76200</xdr:rowOff>
    </xdr:from>
    <xdr:to>
      <xdr:col>3</xdr:col>
      <xdr:colOff>339725</xdr:colOff>
      <xdr:row>3</xdr:row>
      <xdr:rowOff>43402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71450"/>
          <a:ext cx="1225550" cy="3863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9</xdr:row>
      <xdr:rowOff>19049</xdr:rowOff>
    </xdr:from>
    <xdr:to>
      <xdr:col>3</xdr:col>
      <xdr:colOff>9525</xdr:colOff>
      <xdr:row>10</xdr:row>
      <xdr:rowOff>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9525" y="1857374"/>
          <a:ext cx="4762500" cy="209551"/>
        </a:xfrm>
        <a:prstGeom prst="rect">
          <a:avLst/>
        </a:prstGeom>
        <a:gradFill flip="none" rotWithShape="1">
          <a:gsLst>
            <a:gs pos="0">
              <a:schemeClr val="accent3">
                <a:lumMod val="20000"/>
                <a:lumOff val="80000"/>
                <a:shade val="30000"/>
                <a:satMod val="115000"/>
              </a:schemeClr>
            </a:gs>
            <a:gs pos="50000">
              <a:schemeClr val="accent3">
                <a:lumMod val="20000"/>
                <a:lumOff val="80000"/>
                <a:shade val="67500"/>
                <a:satMod val="115000"/>
              </a:schemeClr>
            </a:gs>
            <a:gs pos="100000">
              <a:schemeClr val="accent3">
                <a:lumMod val="20000"/>
                <a:lumOff val="80000"/>
                <a:shade val="100000"/>
                <a:satMod val="115000"/>
              </a:schemeClr>
            </a:gs>
          </a:gsLst>
          <a:lin ang="16200000" scaled="1"/>
          <a:tileRect/>
        </a:gradFill>
        <a:ln>
          <a:solidFill>
            <a:schemeClr val="bg1"/>
          </a:solidFill>
        </a:ln>
        <a:scene3d>
          <a:camera prst="orthographicFront"/>
          <a:lightRig rig="threePt" dir="t"/>
        </a:scene3d>
        <a:sp3d>
          <a:bevelT w="254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solidFill>
                <a:schemeClr val="tx2"/>
              </a:solidFill>
              <a:latin typeface="Lato" panose="020F0502020204030203" pitchFamily="34" charset="0"/>
              <a:ea typeface="Lato" panose="020F0502020204030203" pitchFamily="34" charset="0"/>
              <a:cs typeface="Lato" panose="020F0502020204030203" pitchFamily="34" charset="0"/>
            </a:rPr>
            <a:t>If</a:t>
          </a:r>
          <a:r>
            <a:rPr lang="en-AU" sz="1100" baseline="0">
              <a:solidFill>
                <a:schemeClr val="tx2"/>
              </a:solidFill>
              <a:latin typeface="Lato" panose="020F0502020204030203" pitchFamily="34" charset="0"/>
              <a:ea typeface="Lato" panose="020F0502020204030203" pitchFamily="34" charset="0"/>
              <a:cs typeface="Lato" panose="020F0502020204030203" pitchFamily="34" charset="0"/>
            </a:rPr>
            <a:t> More Than One Tenement - Click Here to Add Tenements Schedule</a:t>
          </a:r>
          <a:endParaRPr lang="en-AU" sz="1100">
            <a:solidFill>
              <a:schemeClr val="tx2"/>
            </a:solidFill>
            <a:latin typeface="Lato" panose="020F0502020204030203" pitchFamily="34" charset="0"/>
            <a:ea typeface="Lato" panose="020F0502020204030203" pitchFamily="34" charset="0"/>
            <a:cs typeface="Lato" panose="020F0502020204030203" pitchFamily="34" charset="0"/>
          </a:endParaRPr>
        </a:p>
      </xdr:txBody>
    </xdr:sp>
    <xdr:clientData/>
  </xdr:twoCellAnchor>
  <xdr:twoCellAnchor editAs="oneCell">
    <xdr:from>
      <xdr:col>1</xdr:col>
      <xdr:colOff>19609</xdr:colOff>
      <xdr:row>1</xdr:row>
      <xdr:rowOff>9525</xdr:rowOff>
    </xdr:from>
    <xdr:to>
      <xdr:col>1</xdr:col>
      <xdr:colOff>1219200</xdr:colOff>
      <xdr:row>2</xdr:row>
      <xdr:rowOff>165287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4409" y="114300"/>
          <a:ext cx="1199591" cy="403412"/>
        </a:xfrm>
        <a:prstGeom prst="rect">
          <a:avLst/>
        </a:prstGeom>
      </xdr:spPr>
    </xdr:pic>
    <xdr:clientData/>
  </xdr:twoCellAnchor>
  <xdr:twoCellAnchor>
    <xdr:from>
      <xdr:col>5</xdr:col>
      <xdr:colOff>1038224</xdr:colOff>
      <xdr:row>70</xdr:row>
      <xdr:rowOff>66676</xdr:rowOff>
    </xdr:from>
    <xdr:to>
      <xdr:col>7</xdr:col>
      <xdr:colOff>152400</xdr:colOff>
      <xdr:row>72</xdr:row>
      <xdr:rowOff>95250</xdr:rowOff>
    </xdr:to>
    <xdr:sp macro="" textlink="">
      <xdr:nvSpPr>
        <xdr:cNvPr id="5" name="Text Box 32">
          <a:extLst>
            <a:ext uri="{FF2B5EF4-FFF2-40B4-BE49-F238E27FC236}">
              <a16:creationId xmlns:a16="http://schemas.microsoft.com/office/drawing/2014/main" id="{00000000-0008-0000-0100-000005000000}"/>
            </a:ext>
          </a:extLst>
        </xdr:cNvPr>
        <xdr:cNvSpPr txBox="1">
          <a:spLocks noChangeArrowheads="1"/>
        </xdr:cNvSpPr>
      </xdr:nvSpPr>
      <xdr:spPr bwMode="auto">
        <a:xfrm>
          <a:off x="7962899" y="13068301"/>
          <a:ext cx="1676401" cy="60959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AU" sz="1050" b="0" i="0" u="none" strike="noStrike" baseline="0">
              <a:solidFill>
                <a:srgbClr val="000000"/>
              </a:solidFill>
              <a:latin typeface="Lato" panose="020F0502020204030203" pitchFamily="34" charset="0"/>
              <a:ea typeface="Lato" panose="020F0502020204030203" pitchFamily="34" charset="0"/>
              <a:cs typeface="Lato" panose="020F0502020204030203" pitchFamily="34" charset="0"/>
            </a:rPr>
            <a:t>_____/______/________</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21919</xdr:colOff>
      <xdr:row>0</xdr:row>
      <xdr:rowOff>85725</xdr:rowOff>
    </xdr:from>
    <xdr:to>
      <xdr:col>2</xdr:col>
      <xdr:colOff>536881</xdr:colOff>
      <xdr:row>2</xdr:row>
      <xdr:rowOff>65627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319" y="85725"/>
          <a:ext cx="1124562" cy="399002"/>
        </a:xfrm>
        <a:prstGeom prst="rect">
          <a:avLst/>
        </a:prstGeom>
      </xdr:spPr>
    </xdr:pic>
    <xdr:clientData/>
  </xdr:twoCellAnchor>
  <xdr:twoCellAnchor>
    <xdr:from>
      <xdr:col>1</xdr:col>
      <xdr:colOff>19050</xdr:colOff>
      <xdr:row>2</xdr:row>
      <xdr:rowOff>133350</xdr:rowOff>
    </xdr:from>
    <xdr:to>
      <xdr:col>3</xdr:col>
      <xdr:colOff>114300</xdr:colOff>
      <xdr:row>4</xdr:row>
      <xdr:rowOff>154650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71450" y="523875"/>
          <a:ext cx="1314450" cy="316575"/>
        </a:xfrm>
        <a:prstGeom prst="rect">
          <a:avLst/>
        </a:prstGeom>
        <a:gradFill flip="none" rotWithShape="1">
          <a:gsLst>
            <a:gs pos="0">
              <a:schemeClr val="accent3">
                <a:lumMod val="20000"/>
                <a:lumOff val="80000"/>
                <a:shade val="30000"/>
                <a:satMod val="115000"/>
              </a:schemeClr>
            </a:gs>
            <a:gs pos="50000">
              <a:schemeClr val="accent3">
                <a:lumMod val="20000"/>
                <a:lumOff val="80000"/>
                <a:shade val="67500"/>
                <a:satMod val="115000"/>
              </a:schemeClr>
            </a:gs>
            <a:gs pos="100000">
              <a:schemeClr val="accent3">
                <a:lumMod val="20000"/>
                <a:lumOff val="80000"/>
                <a:shade val="100000"/>
                <a:satMod val="115000"/>
              </a:schemeClr>
            </a:gs>
          </a:gsLst>
          <a:lin ang="16200000" scaled="1"/>
          <a:tileRect/>
        </a:gradFill>
        <a:ln>
          <a:solidFill>
            <a:schemeClr val="bg1"/>
          </a:solidFill>
        </a:ln>
        <a:scene3d>
          <a:camera prst="orthographicFront"/>
          <a:lightRig rig="threePt" dir="t"/>
        </a:scene3d>
        <a:sp3d>
          <a:bevelT w="254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solidFill>
                <a:schemeClr val="tx2"/>
              </a:solidFill>
              <a:latin typeface="Lato" panose="020F0502020204030203" pitchFamily="34" charset="0"/>
              <a:ea typeface="Lato" panose="020F0502020204030203" pitchFamily="34" charset="0"/>
              <a:cs typeface="Lato" panose="020F0502020204030203" pitchFamily="34" charset="0"/>
            </a:rPr>
            <a:t>Main Page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easury.nt.gov.au/dtf/revenue/" TargetMode="External"/><Relationship Id="rId1" Type="http://schemas.openxmlformats.org/officeDocument/2006/relationships/hyperlink" Target="mailto:royaltiesandassurance.dtf@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t.gov.au/employ/money-and-taxes/taxes,-royalties-and-grants/territory-revenue-office/penalty-units" TargetMode="External"/><Relationship Id="rId1" Type="http://schemas.openxmlformats.org/officeDocument/2006/relationships/hyperlink" Target="https://treasury.nt.gov.au/dtf/revenue/publication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2"/>
  <sheetViews>
    <sheetView zoomScaleNormal="100" workbookViewId="0">
      <selection sqref="A1:XFD1048576"/>
    </sheetView>
  </sheetViews>
  <sheetFormatPr defaultColWidth="0" defaultRowHeight="15" customHeight="1" zeroHeight="1" x14ac:dyDescent="0.25"/>
  <cols>
    <col min="1" max="1" width="2.28515625" style="33" customWidth="1"/>
    <col min="2" max="2" width="2.85546875" style="33" customWidth="1"/>
    <col min="3" max="6" width="11" style="33" customWidth="1"/>
    <col min="7" max="7" width="15.28515625" style="33" bestFit="1" customWidth="1"/>
    <col min="8" max="8" width="13.42578125" style="33" bestFit="1" customWidth="1"/>
    <col min="9" max="15" width="11" style="33" customWidth="1"/>
    <col min="16" max="16" width="2.28515625" style="33" customWidth="1"/>
    <col min="17" max="16384" width="9.140625" style="16" hidden="1"/>
  </cols>
  <sheetData>
    <row r="1" spans="1:16" ht="7.5" customHeight="1" x14ac:dyDescent="0.25">
      <c r="A1" s="6"/>
      <c r="B1" s="1"/>
      <c r="C1" s="1"/>
      <c r="D1" s="1"/>
      <c r="E1" s="1"/>
      <c r="F1" s="1"/>
      <c r="G1" s="1"/>
      <c r="H1" s="1"/>
      <c r="I1" s="3"/>
      <c r="J1" s="3"/>
      <c r="K1" s="3"/>
      <c r="L1" s="3"/>
      <c r="M1" s="3"/>
      <c r="N1" s="3"/>
      <c r="O1" s="3"/>
      <c r="P1" s="1"/>
    </row>
    <row r="2" spans="1:16" ht="18" x14ac:dyDescent="0.25">
      <c r="A2" s="6"/>
      <c r="B2" s="106" t="s">
        <v>0</v>
      </c>
      <c r="C2" s="106"/>
      <c r="D2" s="106"/>
      <c r="E2" s="106"/>
      <c r="F2" s="106"/>
      <c r="G2" s="106"/>
      <c r="H2" s="106"/>
      <c r="I2" s="106"/>
      <c r="J2" s="106"/>
      <c r="K2" s="106"/>
      <c r="L2" s="106"/>
      <c r="M2" s="106"/>
      <c r="N2" s="106"/>
      <c r="O2" s="106"/>
      <c r="P2" s="1"/>
    </row>
    <row r="3" spans="1:16" x14ac:dyDescent="0.25">
      <c r="A3" s="6"/>
      <c r="B3" s="107" t="s">
        <v>106</v>
      </c>
      <c r="C3" s="107"/>
      <c r="D3" s="107"/>
      <c r="E3" s="107"/>
      <c r="F3" s="107"/>
      <c r="G3" s="107"/>
      <c r="H3" s="107"/>
      <c r="I3" s="107"/>
      <c r="J3" s="107"/>
      <c r="K3" s="107"/>
      <c r="L3" s="107"/>
      <c r="M3" s="107"/>
      <c r="N3" s="107"/>
      <c r="O3" s="107"/>
      <c r="P3" s="1"/>
    </row>
    <row r="4" spans="1:16" ht="7.5" customHeight="1" x14ac:dyDescent="0.25">
      <c r="A4" s="6"/>
      <c r="B4" s="1"/>
      <c r="C4" s="1"/>
      <c r="D4" s="1"/>
      <c r="E4" s="2"/>
      <c r="F4" s="1"/>
      <c r="G4" s="1"/>
      <c r="H4" s="1"/>
      <c r="I4" s="3"/>
      <c r="J4" s="3"/>
      <c r="K4" s="3"/>
      <c r="L4" s="3"/>
      <c r="M4" s="3"/>
      <c r="N4" s="3"/>
      <c r="O4" s="3"/>
      <c r="P4" s="1"/>
    </row>
    <row r="5" spans="1:16" x14ac:dyDescent="0.25">
      <c r="A5" s="6"/>
      <c r="B5" s="1"/>
      <c r="C5" s="1"/>
      <c r="D5" s="1"/>
      <c r="E5" s="1"/>
      <c r="F5" s="1"/>
      <c r="G5" s="1"/>
      <c r="H5" s="1"/>
      <c r="I5" s="3"/>
      <c r="J5" s="3"/>
      <c r="K5" s="3"/>
      <c r="L5" s="3"/>
      <c r="M5" s="3"/>
      <c r="N5" s="3"/>
      <c r="O5" s="3"/>
      <c r="P5" s="1"/>
    </row>
    <row r="6" spans="1:16" x14ac:dyDescent="0.25">
      <c r="A6" s="6"/>
      <c r="B6" s="108" t="s">
        <v>1</v>
      </c>
      <c r="C6" s="109"/>
      <c r="D6" s="109"/>
      <c r="E6" s="109"/>
      <c r="F6" s="109"/>
      <c r="G6" s="109"/>
      <c r="H6" s="109"/>
      <c r="I6" s="109"/>
      <c r="J6" s="109"/>
      <c r="K6" s="109"/>
      <c r="L6" s="109"/>
      <c r="M6" s="109"/>
      <c r="N6" s="109"/>
      <c r="O6" s="110"/>
      <c r="P6" s="1"/>
    </row>
    <row r="7" spans="1:16" ht="12.75" customHeight="1" x14ac:dyDescent="0.25">
      <c r="A7" s="6"/>
      <c r="B7" s="34"/>
      <c r="C7" s="103"/>
      <c r="D7" s="103"/>
      <c r="E7" s="103"/>
      <c r="F7" s="103"/>
      <c r="G7" s="35"/>
      <c r="H7" s="36"/>
      <c r="I7" s="36"/>
      <c r="J7" s="36"/>
      <c r="K7" s="34"/>
      <c r="L7" s="34"/>
      <c r="M7" s="34"/>
      <c r="N7" s="34"/>
      <c r="O7" s="34"/>
      <c r="P7" s="1"/>
    </row>
    <row r="8" spans="1:16" ht="7.5" customHeight="1" x14ac:dyDescent="0.25">
      <c r="A8" s="6"/>
      <c r="B8" s="34"/>
      <c r="C8" s="35"/>
      <c r="D8" s="35"/>
      <c r="E8" s="35"/>
      <c r="F8" s="35"/>
      <c r="G8" s="35"/>
      <c r="H8" s="36"/>
      <c r="I8" s="36"/>
      <c r="J8" s="36"/>
      <c r="K8" s="34"/>
      <c r="L8" s="34"/>
      <c r="M8" s="34"/>
      <c r="N8" s="34"/>
      <c r="O8" s="34"/>
      <c r="P8" s="1"/>
    </row>
    <row r="9" spans="1:16" ht="24" customHeight="1" x14ac:dyDescent="0.25">
      <c r="A9" s="6"/>
      <c r="B9" s="34"/>
      <c r="C9" s="35"/>
      <c r="D9" s="35"/>
      <c r="E9" s="35"/>
      <c r="F9" s="35"/>
      <c r="G9" s="35"/>
      <c r="H9" s="36"/>
      <c r="I9" s="36"/>
      <c r="J9" s="35"/>
      <c r="K9" s="34"/>
      <c r="L9" s="34"/>
      <c r="M9" s="34"/>
      <c r="N9" s="34"/>
      <c r="O9" s="34"/>
      <c r="P9" s="1"/>
    </row>
    <row r="10" spans="1:16" x14ac:dyDescent="0.25">
      <c r="A10" s="6"/>
      <c r="B10" s="36"/>
      <c r="C10" s="36"/>
      <c r="D10" s="37"/>
      <c r="E10" s="35" t="s">
        <v>103</v>
      </c>
      <c r="F10" s="35"/>
      <c r="G10" s="35"/>
      <c r="H10" s="37"/>
      <c r="I10" s="35"/>
      <c r="J10" s="35" t="s">
        <v>2</v>
      </c>
      <c r="K10" s="35"/>
      <c r="L10" s="35"/>
      <c r="M10" s="35"/>
      <c r="N10" s="35"/>
      <c r="O10" s="36"/>
      <c r="P10" s="1"/>
    </row>
    <row r="11" spans="1:16" x14ac:dyDescent="0.25">
      <c r="A11" s="6"/>
      <c r="B11" s="36"/>
      <c r="C11" s="36"/>
      <c r="D11" s="37"/>
      <c r="E11" s="35" t="s">
        <v>3</v>
      </c>
      <c r="F11" s="35"/>
      <c r="G11" s="35"/>
      <c r="H11" s="37"/>
      <c r="I11" s="38"/>
      <c r="J11" s="35" t="s">
        <v>4</v>
      </c>
      <c r="K11" s="38"/>
      <c r="L11" s="35"/>
      <c r="M11" s="35"/>
      <c r="N11" s="35"/>
      <c r="O11" s="36"/>
      <c r="P11" s="1"/>
    </row>
    <row r="12" spans="1:16" x14ac:dyDescent="0.25">
      <c r="A12" s="6"/>
      <c r="B12" s="36"/>
      <c r="C12" s="36"/>
      <c r="D12" s="37"/>
      <c r="E12" s="35" t="s">
        <v>5</v>
      </c>
      <c r="F12" s="35"/>
      <c r="G12" s="35"/>
      <c r="H12" s="37"/>
      <c r="I12" s="38"/>
      <c r="J12" s="35" t="s">
        <v>6</v>
      </c>
      <c r="K12" s="38"/>
      <c r="L12" s="35"/>
      <c r="M12" s="35"/>
      <c r="N12" s="35"/>
      <c r="O12" s="36"/>
      <c r="P12" s="1"/>
    </row>
    <row r="13" spans="1:16" x14ac:dyDescent="0.25">
      <c r="A13" s="6"/>
      <c r="B13" s="36"/>
      <c r="C13" s="36"/>
      <c r="D13" s="37"/>
      <c r="E13" s="35" t="s">
        <v>7</v>
      </c>
      <c r="F13" s="35"/>
      <c r="G13" s="35"/>
      <c r="H13" s="37"/>
      <c r="I13" s="38"/>
      <c r="J13" s="35" t="s">
        <v>72</v>
      </c>
      <c r="K13" s="38"/>
      <c r="L13" s="35"/>
      <c r="M13" s="35"/>
      <c r="N13" s="35"/>
      <c r="O13" s="36"/>
      <c r="P13" s="1"/>
    </row>
    <row r="14" spans="1:16" x14ac:dyDescent="0.25">
      <c r="A14" s="6"/>
      <c r="B14" s="36"/>
      <c r="C14" s="36"/>
      <c r="D14" s="37"/>
      <c r="E14" s="35" t="s">
        <v>8</v>
      </c>
      <c r="F14" s="35"/>
      <c r="G14" s="35"/>
      <c r="H14" s="35"/>
      <c r="I14" s="35"/>
      <c r="J14" s="35"/>
      <c r="K14" s="35"/>
      <c r="L14" s="35"/>
      <c r="M14" s="35"/>
      <c r="N14" s="35"/>
      <c r="O14" s="36"/>
      <c r="P14" s="1"/>
    </row>
    <row r="15" spans="1:16" x14ac:dyDescent="0.25">
      <c r="A15" s="6"/>
      <c r="B15" s="36"/>
      <c r="C15" s="36"/>
      <c r="D15" s="103"/>
      <c r="E15" s="103"/>
      <c r="F15" s="103"/>
      <c r="G15" s="103"/>
      <c r="H15" s="36"/>
      <c r="I15" s="36"/>
      <c r="J15" s="36"/>
      <c r="K15" s="36"/>
      <c r="L15" s="36"/>
      <c r="M15" s="36"/>
      <c r="N15" s="36"/>
      <c r="O15" s="36"/>
      <c r="P15" s="1"/>
    </row>
    <row r="16" spans="1:16" x14ac:dyDescent="0.25">
      <c r="A16" s="6"/>
      <c r="B16" s="3"/>
      <c r="C16" s="3"/>
      <c r="D16" s="17"/>
      <c r="E16" s="17"/>
      <c r="F16" s="3"/>
      <c r="G16" s="3"/>
      <c r="H16" s="3"/>
      <c r="I16" s="3"/>
      <c r="J16" s="4"/>
      <c r="K16" s="3"/>
      <c r="L16" s="3"/>
      <c r="M16" s="3"/>
      <c r="N16" s="3"/>
      <c r="O16" s="3"/>
      <c r="P16" s="1"/>
    </row>
    <row r="17" spans="1:16" ht="48" customHeight="1" x14ac:dyDescent="0.25">
      <c r="A17" s="6"/>
      <c r="B17" s="104" t="s">
        <v>107</v>
      </c>
      <c r="C17" s="104"/>
      <c r="D17" s="104"/>
      <c r="E17" s="104"/>
      <c r="F17" s="104"/>
      <c r="G17" s="104"/>
      <c r="H17" s="104"/>
      <c r="I17" s="104"/>
      <c r="J17" s="104"/>
      <c r="K17" s="104"/>
      <c r="L17" s="104"/>
      <c r="M17" s="104"/>
      <c r="N17" s="104"/>
      <c r="O17" s="104"/>
      <c r="P17" s="1"/>
    </row>
    <row r="18" spans="1:16" ht="291.75" customHeight="1" x14ac:dyDescent="0.25">
      <c r="A18" s="6"/>
      <c r="B18" s="111" t="s">
        <v>120</v>
      </c>
      <c r="C18" s="111"/>
      <c r="D18" s="111"/>
      <c r="E18" s="111"/>
      <c r="F18" s="111"/>
      <c r="G18" s="111"/>
      <c r="H18" s="111"/>
      <c r="I18" s="111"/>
      <c r="J18" s="111"/>
      <c r="K18" s="111"/>
      <c r="L18" s="111"/>
      <c r="M18" s="111"/>
      <c r="N18" s="111"/>
      <c r="O18" s="111"/>
      <c r="P18" s="1"/>
    </row>
    <row r="19" spans="1:16" ht="65.25" customHeight="1" x14ac:dyDescent="0.25">
      <c r="A19" s="6"/>
      <c r="B19" s="111" t="s">
        <v>108</v>
      </c>
      <c r="C19" s="111"/>
      <c r="D19" s="111"/>
      <c r="E19" s="111"/>
      <c r="F19" s="111"/>
      <c r="G19" s="111"/>
      <c r="H19" s="111"/>
      <c r="I19" s="111"/>
      <c r="J19" s="111"/>
      <c r="K19" s="111"/>
      <c r="L19" s="111"/>
      <c r="M19" s="111"/>
      <c r="N19" s="111"/>
      <c r="O19" s="111"/>
      <c r="P19" s="1"/>
    </row>
    <row r="20" spans="1:16" ht="96.75" customHeight="1" x14ac:dyDescent="0.25">
      <c r="A20" s="6"/>
      <c r="B20" s="111" t="s">
        <v>109</v>
      </c>
      <c r="C20" s="111"/>
      <c r="D20" s="111"/>
      <c r="E20" s="111"/>
      <c r="F20" s="111"/>
      <c r="G20" s="111"/>
      <c r="H20" s="111"/>
      <c r="I20" s="111"/>
      <c r="J20" s="111"/>
      <c r="K20" s="111"/>
      <c r="L20" s="111"/>
      <c r="M20" s="111"/>
      <c r="N20" s="111"/>
      <c r="O20" s="111"/>
      <c r="P20" s="1"/>
    </row>
    <row r="21" spans="1:16" ht="57" customHeight="1" x14ac:dyDescent="0.25">
      <c r="A21" s="6"/>
      <c r="B21" s="111" t="s">
        <v>110</v>
      </c>
      <c r="C21" s="111"/>
      <c r="D21" s="111"/>
      <c r="E21" s="111"/>
      <c r="F21" s="111"/>
      <c r="G21" s="111"/>
      <c r="H21" s="111"/>
      <c r="I21" s="111"/>
      <c r="J21" s="111"/>
      <c r="K21" s="111"/>
      <c r="L21" s="111"/>
      <c r="M21" s="111"/>
      <c r="N21" s="111"/>
      <c r="O21" s="111"/>
      <c r="P21" s="1"/>
    </row>
    <row r="22" spans="1:16" ht="97.5" customHeight="1" x14ac:dyDescent="0.25">
      <c r="A22" s="6"/>
      <c r="B22" s="111" t="s">
        <v>119</v>
      </c>
      <c r="C22" s="111"/>
      <c r="D22" s="111"/>
      <c r="E22" s="111"/>
      <c r="F22" s="111"/>
      <c r="G22" s="111"/>
      <c r="H22" s="111"/>
      <c r="I22" s="111"/>
      <c r="J22" s="111"/>
      <c r="K22" s="111"/>
      <c r="L22" s="111"/>
      <c r="M22" s="111"/>
      <c r="N22" s="111"/>
      <c r="O22" s="111"/>
      <c r="P22" s="1"/>
    </row>
    <row r="23" spans="1:16" ht="49.5" customHeight="1" x14ac:dyDescent="0.25">
      <c r="A23" s="6"/>
      <c r="B23" s="111" t="s">
        <v>111</v>
      </c>
      <c r="C23" s="111"/>
      <c r="D23" s="111"/>
      <c r="E23" s="111"/>
      <c r="F23" s="111"/>
      <c r="G23" s="111"/>
      <c r="H23" s="111"/>
      <c r="I23" s="111"/>
      <c r="J23" s="111"/>
      <c r="K23" s="111"/>
      <c r="L23" s="111"/>
      <c r="M23" s="111"/>
      <c r="N23" s="111"/>
      <c r="O23" s="111"/>
      <c r="P23" s="1"/>
    </row>
    <row r="24" spans="1:16" ht="49.5" customHeight="1" x14ac:dyDescent="0.25">
      <c r="A24" s="6"/>
      <c r="B24" s="111" t="s">
        <v>118</v>
      </c>
      <c r="C24" s="111"/>
      <c r="D24" s="111"/>
      <c r="E24" s="111"/>
      <c r="F24" s="111"/>
      <c r="G24" s="111"/>
      <c r="H24" s="111"/>
      <c r="I24" s="111"/>
      <c r="J24" s="111"/>
      <c r="K24" s="111"/>
      <c r="L24" s="111"/>
      <c r="M24" s="111"/>
      <c r="N24" s="111"/>
      <c r="O24" s="111"/>
      <c r="P24" s="1"/>
    </row>
    <row r="25" spans="1:16" x14ac:dyDescent="0.25">
      <c r="A25" s="6"/>
      <c r="B25" s="112" t="s">
        <v>9</v>
      </c>
      <c r="C25" s="112"/>
      <c r="D25" s="112"/>
      <c r="E25" s="112"/>
      <c r="F25" s="112"/>
      <c r="G25" s="112"/>
      <c r="H25" s="112"/>
      <c r="I25" s="112"/>
      <c r="J25" s="112"/>
      <c r="K25" s="112"/>
      <c r="L25" s="112"/>
      <c r="M25" s="112"/>
      <c r="N25" s="112"/>
      <c r="O25" s="112"/>
      <c r="P25" s="5"/>
    </row>
    <row r="26" spans="1:16" x14ac:dyDescent="0.25">
      <c r="A26" s="6"/>
      <c r="B26" s="112" t="s">
        <v>0</v>
      </c>
      <c r="C26" s="112"/>
      <c r="D26" s="112"/>
      <c r="E26" s="112"/>
      <c r="F26" s="112"/>
      <c r="G26" s="112"/>
      <c r="H26" s="112"/>
      <c r="I26" s="112"/>
      <c r="J26" s="112"/>
      <c r="K26" s="112"/>
      <c r="L26" s="112"/>
      <c r="M26" s="112"/>
      <c r="N26" s="112"/>
      <c r="O26" s="112"/>
      <c r="P26" s="1"/>
    </row>
    <row r="27" spans="1:16" x14ac:dyDescent="0.25">
      <c r="A27" s="6"/>
      <c r="B27" s="114" t="s">
        <v>10</v>
      </c>
      <c r="C27" s="114"/>
      <c r="D27" s="114"/>
      <c r="E27" s="114"/>
      <c r="F27" s="114"/>
      <c r="G27" s="34" t="s">
        <v>11</v>
      </c>
      <c r="H27" s="115" t="s">
        <v>12</v>
      </c>
      <c r="I27" s="115"/>
      <c r="J27" s="115"/>
      <c r="K27" s="115"/>
      <c r="L27" s="115"/>
      <c r="M27" s="115"/>
      <c r="N27" s="115"/>
      <c r="O27" s="115"/>
      <c r="P27" s="1"/>
    </row>
    <row r="28" spans="1:16" x14ac:dyDescent="0.25">
      <c r="A28" s="6"/>
      <c r="B28" s="114" t="s">
        <v>13</v>
      </c>
      <c r="C28" s="114"/>
      <c r="D28" s="114"/>
      <c r="E28" s="114"/>
      <c r="F28" s="114"/>
      <c r="G28" s="36" t="s">
        <v>14</v>
      </c>
      <c r="H28" s="115" t="s">
        <v>15</v>
      </c>
      <c r="I28" s="115"/>
      <c r="J28" s="115"/>
      <c r="K28" s="115"/>
      <c r="L28" s="115"/>
      <c r="M28" s="115"/>
      <c r="N28" s="115"/>
      <c r="O28" s="115"/>
      <c r="P28" s="1"/>
    </row>
    <row r="29" spans="1:16" x14ac:dyDescent="0.25">
      <c r="A29" s="6"/>
      <c r="B29" s="115" t="s">
        <v>16</v>
      </c>
      <c r="C29" s="115"/>
      <c r="D29" s="115"/>
      <c r="E29" s="115"/>
      <c r="F29" s="115"/>
      <c r="G29" s="34" t="s">
        <v>17</v>
      </c>
      <c r="H29" s="116" t="s">
        <v>18</v>
      </c>
      <c r="I29" s="116"/>
      <c r="J29" s="116"/>
      <c r="K29" s="116"/>
      <c r="L29" s="116"/>
      <c r="M29" s="116"/>
      <c r="N29" s="116"/>
      <c r="O29" s="116"/>
      <c r="P29" s="1"/>
    </row>
    <row r="30" spans="1:16" x14ac:dyDescent="0.25">
      <c r="A30" s="6"/>
      <c r="B30" s="115" t="s">
        <v>19</v>
      </c>
      <c r="C30" s="115"/>
      <c r="D30" s="115"/>
      <c r="E30" s="115"/>
      <c r="F30" s="115"/>
      <c r="G30" s="34" t="s">
        <v>20</v>
      </c>
      <c r="H30" s="116" t="s">
        <v>21</v>
      </c>
      <c r="I30" s="116"/>
      <c r="J30" s="116"/>
      <c r="K30" s="116"/>
      <c r="L30" s="116"/>
      <c r="M30" s="116"/>
      <c r="N30" s="116"/>
      <c r="O30" s="116"/>
      <c r="P30" s="1"/>
    </row>
    <row r="31" spans="1:16" ht="18" customHeight="1" x14ac:dyDescent="0.25">
      <c r="A31" s="2"/>
      <c r="B31" s="36"/>
      <c r="C31" s="105"/>
      <c r="D31" s="105"/>
      <c r="E31" s="105"/>
      <c r="F31" s="105"/>
      <c r="G31" s="105"/>
      <c r="H31" s="105"/>
      <c r="I31" s="105"/>
      <c r="J31" s="105"/>
      <c r="K31" s="105"/>
      <c r="L31" s="105"/>
      <c r="M31" s="105"/>
      <c r="N31" s="105"/>
      <c r="O31" s="105"/>
      <c r="P31" s="3"/>
    </row>
    <row r="32" spans="1:16" ht="15" customHeight="1" x14ac:dyDescent="0.25">
      <c r="A32" s="113" t="s">
        <v>22</v>
      </c>
      <c r="B32" s="113"/>
      <c r="C32" s="113"/>
      <c r="D32" s="113"/>
      <c r="E32" s="113"/>
      <c r="F32" s="113"/>
      <c r="G32" s="113"/>
      <c r="H32" s="113"/>
      <c r="I32" s="113"/>
      <c r="J32" s="113"/>
      <c r="K32" s="113"/>
      <c r="L32" s="113"/>
      <c r="M32" s="113"/>
      <c r="N32" s="113"/>
      <c r="O32" s="113"/>
      <c r="P32" s="113"/>
    </row>
  </sheetData>
  <sheetProtection algorithmName="SHA-512" hashValue="JSg2pZSiO1oi1sxQqMSZpDfhz5NSInS5ijYs2a1EG9TxdScvPGSFWeEaNbRCB5hkqqZi/czA0jlC6nlTOuE0oA==" saltValue="dQQDUXbdmh1knnXBcCDadA==" spinCount="100000" sheet="1" objects="1" scenarios="1"/>
  <mergeCells count="25">
    <mergeCell ref="A32:P32"/>
    <mergeCell ref="B27:F27"/>
    <mergeCell ref="B26:O26"/>
    <mergeCell ref="B28:F28"/>
    <mergeCell ref="B29:F29"/>
    <mergeCell ref="B30:F30"/>
    <mergeCell ref="H27:O27"/>
    <mergeCell ref="H28:O28"/>
    <mergeCell ref="H29:O29"/>
    <mergeCell ref="H30:O30"/>
    <mergeCell ref="D15:G15"/>
    <mergeCell ref="B17:O17"/>
    <mergeCell ref="C31:O31"/>
    <mergeCell ref="B2:O2"/>
    <mergeCell ref="B3:O3"/>
    <mergeCell ref="C7:F7"/>
    <mergeCell ref="B6:O6"/>
    <mergeCell ref="B18:O18"/>
    <mergeCell ref="B19:O19"/>
    <mergeCell ref="B20:O20"/>
    <mergeCell ref="B21:O21"/>
    <mergeCell ref="B22:O22"/>
    <mergeCell ref="B23:O23"/>
    <mergeCell ref="B24:O24"/>
    <mergeCell ref="B25:O25"/>
  </mergeCells>
  <hyperlinks>
    <hyperlink ref="H30" r:id="rId1" xr:uid="{00000000-0004-0000-0000-000000000000}"/>
    <hyperlink ref="H29:J29" r:id="rId2" tooltip="Link to TRO website" display="https://treasury.nt.gov.au/dtf/revenue" xr:uid="{00000000-0004-0000-0000-000001000000}"/>
    <hyperlink ref="E11:G11" location="Instructions!B20" display="Initialising your spreadsheet" xr:uid="{00000000-0004-0000-0000-000002000000}"/>
    <hyperlink ref="E12:G12" location="Instructions!B21" display="Workbook protection" xr:uid="{00000000-0004-0000-0000-000003000000}"/>
    <hyperlink ref="E13:G13" location="Instructions!B22" display="How to navigate around the workbook" xr:uid="{00000000-0004-0000-0000-000004000000}"/>
    <hyperlink ref="E14:G14" location="Instructions!B23" display="Saving records" xr:uid="{00000000-0004-0000-0000-000005000000}"/>
    <hyperlink ref="E10:G10" location="Instructions!B19" display="Annual royalty returns and payments " xr:uid="{00000000-0004-0000-0000-000006000000}"/>
    <hyperlink ref="J10" location="Instructions!B24" display="How to finalise the Royalty Return" xr:uid="{00000000-0004-0000-0000-000007000000}"/>
    <hyperlink ref="J11" location="Instructions!B25" display="Problems and technical advice" xr:uid="{00000000-0004-0000-0000-000008000000}"/>
    <hyperlink ref="J12" location="Instructions!B26" display="General information" xr:uid="{00000000-0004-0000-0000-000009000000}"/>
    <hyperlink ref="J13" location="Instructions!B27" display="Office details" xr:uid="{00000000-0004-0000-0000-00000A000000}"/>
  </hyperlinks>
  <pageMargins left="0.70866141732283461" right="0.70866141732283461" top="0.74803149606299213" bottom="0.74803149606299213" header="0.31496062992125984" footer="0.31496062992125984"/>
  <pageSetup paperSize="9" scale="55"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90"/>
  <sheetViews>
    <sheetView tabSelected="1" zoomScaleNormal="100" workbookViewId="0">
      <selection activeCell="C61" sqref="C61"/>
    </sheetView>
  </sheetViews>
  <sheetFormatPr defaultColWidth="0" defaultRowHeight="15" customHeight="1" zeroHeight="1" outlineLevelCol="1" x14ac:dyDescent="0.25"/>
  <cols>
    <col min="1" max="1" width="2.28515625" style="16" customWidth="1"/>
    <col min="2" max="2" width="37.7109375" style="16" customWidth="1"/>
    <col min="3" max="3" width="25.42578125" style="16" customWidth="1"/>
    <col min="4" max="4" width="18.140625" style="16" bestFit="1" customWidth="1"/>
    <col min="5" max="5" width="20.28515625" style="16" bestFit="1" customWidth="1"/>
    <col min="6" max="6" width="16.5703125" style="16" customWidth="1"/>
    <col min="7" max="7" width="21.85546875" style="16" customWidth="1"/>
    <col min="8" max="8" width="13.85546875" style="16" customWidth="1"/>
    <col min="9" max="9" width="2.28515625" style="16" customWidth="1"/>
    <col min="10" max="10" width="8" style="16" hidden="1" customWidth="1"/>
    <col min="11" max="11" width="9.140625" style="16" hidden="1" customWidth="1"/>
    <col min="12" max="12" width="12.5703125" style="16" hidden="1" customWidth="1" outlineLevel="1"/>
    <col min="13" max="13" width="9.140625" style="16" hidden="1" customWidth="1" outlineLevel="1"/>
    <col min="14" max="14" width="12.5703125" style="16" hidden="1" customWidth="1" outlineLevel="1"/>
    <col min="15" max="15" width="11.7109375" style="16" hidden="1" customWidth="1" outlineLevel="1"/>
    <col min="16" max="16" width="13.85546875" style="16" hidden="1" customWidth="1" outlineLevel="1"/>
    <col min="17" max="17" width="13.7109375" style="16" hidden="1" customWidth="1" outlineLevel="1"/>
    <col min="18" max="23" width="9.140625" style="16" hidden="1" customWidth="1" outlineLevel="1"/>
    <col min="24" max="16384" width="9.140625" style="16" hidden="1"/>
  </cols>
  <sheetData>
    <row r="1" spans="1:17" ht="8.25" customHeight="1" x14ac:dyDescent="0.25">
      <c r="A1" s="6"/>
      <c r="B1" s="6"/>
      <c r="C1" s="6"/>
      <c r="D1" s="6"/>
      <c r="E1" s="6"/>
      <c r="F1" s="6"/>
      <c r="G1" s="6"/>
      <c r="H1" s="6"/>
      <c r="I1" s="6"/>
    </row>
    <row r="2" spans="1:17" ht="18" x14ac:dyDescent="0.25">
      <c r="A2" s="6"/>
      <c r="B2" s="119" t="s">
        <v>0</v>
      </c>
      <c r="C2" s="119"/>
      <c r="D2" s="119"/>
      <c r="E2" s="119"/>
      <c r="F2" s="119"/>
      <c r="G2" s="119"/>
      <c r="H2" s="119"/>
      <c r="I2" s="119"/>
    </row>
    <row r="3" spans="1:17" ht="15.75" x14ac:dyDescent="0.25">
      <c r="A3" s="6"/>
      <c r="B3" s="120" t="s">
        <v>112</v>
      </c>
      <c r="C3" s="120"/>
      <c r="D3" s="120"/>
      <c r="E3" s="120"/>
      <c r="F3" s="120"/>
      <c r="G3" s="120"/>
      <c r="H3" s="120"/>
      <c r="I3" s="120"/>
      <c r="J3" s="22"/>
      <c r="K3" s="22"/>
      <c r="L3" s="22"/>
      <c r="M3" s="22"/>
      <c r="N3" s="22"/>
    </row>
    <row r="4" spans="1:17" x14ac:dyDescent="0.25">
      <c r="A4" s="6"/>
      <c r="B4" s="6"/>
      <c r="C4" s="6"/>
      <c r="D4" s="6"/>
      <c r="E4" s="6"/>
      <c r="F4" s="6"/>
      <c r="G4" s="6"/>
      <c r="H4" s="6"/>
      <c r="I4" s="6"/>
      <c r="J4" s="22"/>
      <c r="K4" s="22"/>
      <c r="L4" s="22"/>
      <c r="M4" s="22"/>
      <c r="N4" s="22"/>
    </row>
    <row r="5" spans="1:17" x14ac:dyDescent="0.25">
      <c r="A5" s="6"/>
      <c r="B5" s="117" t="s">
        <v>85</v>
      </c>
      <c r="C5" s="118"/>
      <c r="D5" s="118"/>
      <c r="E5" s="118"/>
      <c r="F5" s="118"/>
      <c r="G5" s="118"/>
      <c r="H5" s="118"/>
      <c r="I5" s="6"/>
      <c r="L5" s="23" t="s">
        <v>23</v>
      </c>
      <c r="M5" s="23"/>
      <c r="N5" s="23" t="s">
        <v>24</v>
      </c>
      <c r="O5" s="24" t="s">
        <v>75</v>
      </c>
      <c r="P5" s="24" t="s">
        <v>24</v>
      </c>
      <c r="Q5" s="23"/>
    </row>
    <row r="6" spans="1:17" x14ac:dyDescent="0.25">
      <c r="A6" s="6"/>
      <c r="B6" s="40" t="s">
        <v>84</v>
      </c>
      <c r="C6" s="127" t="s">
        <v>26</v>
      </c>
      <c r="D6" s="128"/>
      <c r="E6" s="128"/>
      <c r="F6" s="128"/>
      <c r="G6" s="128"/>
      <c r="H6" s="129"/>
      <c r="I6" s="6"/>
      <c r="L6" s="23" t="s">
        <v>25</v>
      </c>
      <c r="M6" s="23"/>
      <c r="N6" s="25" t="s">
        <v>81</v>
      </c>
      <c r="O6" s="24">
        <v>2024</v>
      </c>
      <c r="P6" s="25" t="s">
        <v>101</v>
      </c>
      <c r="Q6" s="23"/>
    </row>
    <row r="7" spans="1:17" x14ac:dyDescent="0.25">
      <c r="A7" s="6"/>
      <c r="B7" s="39"/>
      <c r="C7" s="39"/>
      <c r="D7" s="39"/>
      <c r="E7" s="39"/>
      <c r="F7" s="39"/>
      <c r="G7" s="39"/>
      <c r="H7" s="39"/>
      <c r="I7" s="6"/>
      <c r="L7" s="23" t="s">
        <v>27</v>
      </c>
      <c r="M7" s="23"/>
      <c r="N7" s="25" t="s">
        <v>99</v>
      </c>
      <c r="O7" s="24">
        <v>2025</v>
      </c>
      <c r="P7" s="25" t="s">
        <v>73</v>
      </c>
      <c r="Q7" s="23"/>
    </row>
    <row r="8" spans="1:17" ht="29.25" customHeight="1" x14ac:dyDescent="0.25">
      <c r="A8" s="6"/>
      <c r="B8" s="41" t="s">
        <v>28</v>
      </c>
      <c r="C8" s="42" t="s">
        <v>29</v>
      </c>
      <c r="D8" s="121" t="s">
        <v>30</v>
      </c>
      <c r="E8" s="122"/>
      <c r="F8" s="122"/>
      <c r="G8" s="122"/>
      <c r="H8" s="123"/>
      <c r="I8" s="6"/>
      <c r="L8" s="23" t="s">
        <v>97</v>
      </c>
      <c r="M8" s="23"/>
      <c r="N8" s="25" t="s">
        <v>82</v>
      </c>
      <c r="O8" s="24">
        <v>2026</v>
      </c>
      <c r="P8" s="25" t="s">
        <v>102</v>
      </c>
      <c r="Q8" s="23"/>
    </row>
    <row r="9" spans="1:17" x14ac:dyDescent="0.25">
      <c r="A9" s="6"/>
      <c r="B9" s="43"/>
      <c r="C9" s="43"/>
      <c r="D9" s="124"/>
      <c r="E9" s="125"/>
      <c r="F9" s="125"/>
      <c r="G9" s="125"/>
      <c r="H9" s="126"/>
      <c r="I9" s="6"/>
      <c r="L9" s="23" t="s">
        <v>23</v>
      </c>
      <c r="M9" s="23"/>
      <c r="N9" s="25" t="s">
        <v>100</v>
      </c>
      <c r="O9" s="24">
        <v>2027</v>
      </c>
      <c r="P9" s="25" t="s">
        <v>74</v>
      </c>
      <c r="Q9" s="23"/>
    </row>
    <row r="10" spans="1:17" x14ac:dyDescent="0.25">
      <c r="A10" s="6"/>
      <c r="B10" s="26"/>
      <c r="C10" s="18"/>
      <c r="D10" s="18"/>
      <c r="E10" s="18"/>
      <c r="F10" s="18"/>
      <c r="G10" s="18"/>
      <c r="H10" s="18"/>
      <c r="I10" s="6"/>
      <c r="L10" s="23" t="s">
        <v>31</v>
      </c>
      <c r="M10" s="23"/>
      <c r="N10" s="23"/>
      <c r="O10" s="24">
        <v>2028</v>
      </c>
      <c r="P10" s="23"/>
      <c r="Q10" s="23"/>
    </row>
    <row r="11" spans="1:17" ht="9.75" customHeight="1" x14ac:dyDescent="0.25">
      <c r="A11" s="6"/>
      <c r="B11" s="26"/>
      <c r="C11" s="18"/>
      <c r="D11" s="18"/>
      <c r="E11" s="18"/>
      <c r="F11" s="18"/>
      <c r="G11" s="18"/>
      <c r="H11" s="18"/>
      <c r="I11" s="6"/>
      <c r="L11" s="23" t="s">
        <v>33</v>
      </c>
      <c r="M11" s="23"/>
      <c r="N11" s="23"/>
      <c r="O11" s="24">
        <v>2029</v>
      </c>
      <c r="P11" s="23"/>
      <c r="Q11" s="23"/>
    </row>
    <row r="12" spans="1:17" x14ac:dyDescent="0.25">
      <c r="A12" s="6"/>
      <c r="B12" s="117" t="s">
        <v>86</v>
      </c>
      <c r="C12" s="118"/>
      <c r="D12" s="118"/>
      <c r="E12" s="118"/>
      <c r="F12" s="118"/>
      <c r="G12" s="118"/>
      <c r="H12" s="118"/>
      <c r="I12" s="6"/>
      <c r="L12" s="23" t="s">
        <v>35</v>
      </c>
      <c r="M12" s="23"/>
      <c r="N12" s="23" t="s">
        <v>23</v>
      </c>
      <c r="O12" s="24">
        <v>2030</v>
      </c>
      <c r="P12" s="23"/>
      <c r="Q12" s="27">
        <v>45107</v>
      </c>
    </row>
    <row r="13" spans="1:17" x14ac:dyDescent="0.25">
      <c r="A13" s="6"/>
      <c r="B13" s="41" t="s">
        <v>56</v>
      </c>
      <c r="C13" s="44" t="s">
        <v>24</v>
      </c>
      <c r="D13" s="44" t="s">
        <v>75</v>
      </c>
      <c r="E13" s="41" t="s">
        <v>76</v>
      </c>
      <c r="F13" s="45" t="str">
        <f>VLOOKUP(C13,N5:P9,3,0)</f>
        <v>Select Date</v>
      </c>
      <c r="G13" s="46" t="str">
        <f>D13</f>
        <v>Select Year</v>
      </c>
      <c r="H13" s="47"/>
      <c r="I13" s="6"/>
      <c r="L13" s="23" t="s">
        <v>37</v>
      </c>
      <c r="M13" s="23"/>
      <c r="N13" s="23" t="s">
        <v>42</v>
      </c>
      <c r="O13" s="24">
        <v>2031</v>
      </c>
      <c r="P13" s="23"/>
      <c r="Q13" s="27">
        <v>52596</v>
      </c>
    </row>
    <row r="14" spans="1:17" x14ac:dyDescent="0.25">
      <c r="A14" s="6"/>
      <c r="B14" s="39"/>
      <c r="C14" s="39"/>
      <c r="D14" s="39"/>
      <c r="E14" s="39"/>
      <c r="F14" s="39"/>
      <c r="G14" s="39"/>
      <c r="H14" s="48"/>
      <c r="I14" s="6"/>
      <c r="L14" s="23"/>
      <c r="M14" s="23"/>
      <c r="N14" s="23" t="s">
        <v>32</v>
      </c>
      <c r="O14" s="24">
        <v>2032</v>
      </c>
      <c r="P14" s="23"/>
      <c r="Q14" s="23"/>
    </row>
    <row r="15" spans="1:17" x14ac:dyDescent="0.25">
      <c r="A15" s="6"/>
      <c r="B15" s="49" t="s">
        <v>43</v>
      </c>
      <c r="C15" s="136"/>
      <c r="D15" s="137"/>
      <c r="E15" s="137"/>
      <c r="F15" s="137"/>
      <c r="G15" s="137"/>
      <c r="H15" s="138"/>
      <c r="I15" s="6"/>
      <c r="L15" s="23"/>
      <c r="M15" s="23"/>
      <c r="N15" s="23" t="s">
        <v>34</v>
      </c>
      <c r="O15" s="24">
        <v>2033</v>
      </c>
      <c r="P15" s="23"/>
      <c r="Q15" s="23"/>
    </row>
    <row r="16" spans="1:17" x14ac:dyDescent="0.25">
      <c r="A16" s="6"/>
      <c r="B16" s="49" t="s">
        <v>44</v>
      </c>
      <c r="C16" s="124"/>
      <c r="D16" s="125"/>
      <c r="E16" s="125"/>
      <c r="F16" s="125"/>
      <c r="G16" s="125"/>
      <c r="H16" s="126"/>
      <c r="I16" s="6"/>
      <c r="L16" s="23"/>
      <c r="M16" s="23"/>
      <c r="N16" s="23" t="s">
        <v>38</v>
      </c>
      <c r="O16" s="24">
        <v>2034</v>
      </c>
      <c r="P16" s="23"/>
      <c r="Q16" s="23"/>
    </row>
    <row r="17" spans="1:17" ht="15.75" customHeight="1" x14ac:dyDescent="0.25">
      <c r="A17" s="6"/>
      <c r="B17" s="49" t="s">
        <v>45</v>
      </c>
      <c r="C17" s="50"/>
      <c r="D17" s="51" t="s">
        <v>46</v>
      </c>
      <c r="E17" s="52" t="s">
        <v>23</v>
      </c>
      <c r="F17" s="53" t="s">
        <v>47</v>
      </c>
      <c r="G17" s="124"/>
      <c r="H17" s="126"/>
      <c r="I17" s="6"/>
      <c r="L17" s="23"/>
      <c r="M17" s="23"/>
      <c r="N17" s="23" t="s">
        <v>40</v>
      </c>
      <c r="O17" s="24">
        <v>2035</v>
      </c>
      <c r="P17" s="23"/>
      <c r="Q17" s="23"/>
    </row>
    <row r="18" spans="1:17" x14ac:dyDescent="0.25">
      <c r="A18" s="6"/>
      <c r="B18" s="49" t="s">
        <v>48</v>
      </c>
      <c r="C18" s="43"/>
      <c r="D18" s="49" t="s">
        <v>87</v>
      </c>
      <c r="E18" s="124"/>
      <c r="F18" s="125"/>
      <c r="G18" s="125"/>
      <c r="H18" s="126"/>
      <c r="I18" s="6"/>
      <c r="L18" s="23"/>
      <c r="M18" s="23"/>
      <c r="N18" s="23" t="s">
        <v>41</v>
      </c>
      <c r="O18" s="24">
        <v>2036</v>
      </c>
      <c r="P18" s="23"/>
      <c r="Q18" s="23"/>
    </row>
    <row r="19" spans="1:17" x14ac:dyDescent="0.25">
      <c r="A19" s="6"/>
      <c r="B19" s="39"/>
      <c r="C19" s="39"/>
      <c r="D19" s="39"/>
      <c r="E19" s="39"/>
      <c r="F19" s="39"/>
      <c r="G19" s="39"/>
      <c r="H19" s="39"/>
      <c r="I19" s="6"/>
      <c r="L19" s="23"/>
      <c r="M19" s="23"/>
      <c r="N19" s="23" t="s">
        <v>36</v>
      </c>
      <c r="O19" s="24">
        <v>2037</v>
      </c>
      <c r="P19" s="23"/>
      <c r="Q19" s="23"/>
    </row>
    <row r="20" spans="1:17" x14ac:dyDescent="0.25">
      <c r="A20" s="6"/>
      <c r="B20" s="139" t="s">
        <v>49</v>
      </c>
      <c r="C20" s="139"/>
      <c r="D20" s="124" t="s">
        <v>23</v>
      </c>
      <c r="E20" s="126"/>
      <c r="F20" s="39"/>
      <c r="G20" s="39"/>
      <c r="H20" s="39"/>
      <c r="I20" s="6"/>
      <c r="L20" s="23"/>
      <c r="M20" s="23"/>
      <c r="N20" s="23" t="s">
        <v>39</v>
      </c>
      <c r="O20" s="24">
        <v>2038</v>
      </c>
      <c r="P20" s="23"/>
      <c r="Q20" s="23"/>
    </row>
    <row r="21" spans="1:17" x14ac:dyDescent="0.25">
      <c r="A21" s="6"/>
      <c r="B21" s="39"/>
      <c r="C21" s="39"/>
      <c r="D21" s="39"/>
      <c r="E21" s="39"/>
      <c r="F21" s="39"/>
      <c r="G21" s="39"/>
      <c r="H21" s="39"/>
      <c r="I21" s="6"/>
      <c r="L21" s="23"/>
      <c r="M21" s="23"/>
      <c r="N21" s="23"/>
      <c r="O21" s="24">
        <v>2039</v>
      </c>
      <c r="P21" s="23"/>
      <c r="Q21" s="23"/>
    </row>
    <row r="22" spans="1:17" x14ac:dyDescent="0.25">
      <c r="A22" s="6"/>
      <c r="B22" s="117" t="s">
        <v>122</v>
      </c>
      <c r="C22" s="118"/>
      <c r="D22" s="118"/>
      <c r="E22" s="118"/>
      <c r="F22" s="118"/>
      <c r="G22" s="118"/>
      <c r="H22" s="118"/>
      <c r="I22" s="6"/>
      <c r="L22" s="23"/>
      <c r="M22" s="23"/>
      <c r="N22" s="23"/>
      <c r="O22" s="24">
        <v>2040</v>
      </c>
      <c r="P22" s="23"/>
      <c r="Q22" s="23"/>
    </row>
    <row r="23" spans="1:17" x14ac:dyDescent="0.25">
      <c r="A23" s="6"/>
      <c r="B23" s="49" t="s">
        <v>88</v>
      </c>
      <c r="C23" s="44" t="s">
        <v>62</v>
      </c>
      <c r="D23" s="44" t="s">
        <v>63</v>
      </c>
      <c r="E23" s="44" t="s">
        <v>64</v>
      </c>
      <c r="F23" s="44" t="s">
        <v>65</v>
      </c>
      <c r="G23" s="39"/>
      <c r="H23" s="39"/>
      <c r="I23" s="6"/>
      <c r="L23" s="23"/>
      <c r="M23" s="23"/>
      <c r="N23" s="23"/>
      <c r="O23" s="24">
        <v>2041</v>
      </c>
      <c r="P23" s="23"/>
      <c r="Q23" s="23"/>
    </row>
    <row r="24" spans="1:17" x14ac:dyDescent="0.25">
      <c r="A24" s="6"/>
      <c r="B24" s="49" t="s">
        <v>58</v>
      </c>
      <c r="C24" s="54"/>
      <c r="D24" s="54"/>
      <c r="E24" s="54"/>
      <c r="F24" s="54"/>
      <c r="G24" s="39"/>
      <c r="H24" s="39"/>
      <c r="I24" s="6"/>
      <c r="L24" s="23"/>
      <c r="M24" s="23"/>
      <c r="N24" s="23"/>
      <c r="O24" s="24">
        <v>2042</v>
      </c>
      <c r="P24" s="23"/>
      <c r="Q24" s="23"/>
    </row>
    <row r="25" spans="1:17" x14ac:dyDescent="0.25">
      <c r="A25" s="6"/>
      <c r="B25" s="49" t="s">
        <v>59</v>
      </c>
      <c r="C25" s="55" t="s">
        <v>23</v>
      </c>
      <c r="D25" s="55" t="s">
        <v>23</v>
      </c>
      <c r="E25" s="55" t="s">
        <v>23</v>
      </c>
      <c r="F25" s="55" t="s">
        <v>23</v>
      </c>
      <c r="G25" s="39"/>
      <c r="H25" s="39"/>
      <c r="I25" s="6"/>
      <c r="L25" s="23"/>
      <c r="M25" s="23"/>
      <c r="N25" s="23"/>
      <c r="O25" s="24"/>
      <c r="P25" s="23"/>
      <c r="Q25" s="23"/>
    </row>
    <row r="26" spans="1:17" x14ac:dyDescent="0.25">
      <c r="A26" s="6"/>
      <c r="B26" s="49" t="s">
        <v>61</v>
      </c>
      <c r="C26" s="56">
        <f>IFERROR(C27/C25,0)</f>
        <v>0</v>
      </c>
      <c r="D26" s="56">
        <f t="shared" ref="D26:F26" si="0">IFERROR(D27/D25,0)</f>
        <v>0</v>
      </c>
      <c r="E26" s="56">
        <f t="shared" si="0"/>
        <v>0</v>
      </c>
      <c r="F26" s="57">
        <f t="shared" si="0"/>
        <v>0</v>
      </c>
      <c r="G26" s="39"/>
      <c r="H26" s="39"/>
      <c r="I26" s="6"/>
      <c r="L26" s="23"/>
      <c r="M26" s="23"/>
      <c r="N26" s="23"/>
      <c r="O26" s="24"/>
      <c r="P26" s="23"/>
      <c r="Q26" s="23"/>
    </row>
    <row r="27" spans="1:17" x14ac:dyDescent="0.25">
      <c r="A27" s="6"/>
      <c r="B27" s="49" t="s">
        <v>60</v>
      </c>
      <c r="C27" s="58">
        <v>0</v>
      </c>
      <c r="D27" s="58">
        <v>0</v>
      </c>
      <c r="E27" s="58">
        <v>0</v>
      </c>
      <c r="F27" s="58">
        <v>0</v>
      </c>
      <c r="G27" s="39"/>
      <c r="H27" s="39"/>
      <c r="I27" s="6"/>
      <c r="K27" s="16" t="s">
        <v>23</v>
      </c>
      <c r="L27" s="28" t="s">
        <v>23</v>
      </c>
      <c r="M27" s="23"/>
      <c r="N27" s="23"/>
      <c r="O27" s="24"/>
      <c r="P27" s="23"/>
      <c r="Q27" s="23"/>
    </row>
    <row r="28" spans="1:17" ht="27.75" x14ac:dyDescent="0.25">
      <c r="A28" s="6"/>
      <c r="B28" s="59" t="s">
        <v>113</v>
      </c>
      <c r="C28" s="58">
        <v>0</v>
      </c>
      <c r="D28" s="58">
        <v>0</v>
      </c>
      <c r="E28" s="58">
        <v>0</v>
      </c>
      <c r="F28" s="58">
        <v>0</v>
      </c>
      <c r="G28" s="39"/>
      <c r="H28" s="39"/>
      <c r="I28" s="6"/>
      <c r="K28" s="16" t="s">
        <v>66</v>
      </c>
      <c r="L28" s="29">
        <v>0.02</v>
      </c>
      <c r="M28" s="23"/>
      <c r="N28" s="23"/>
      <c r="O28" s="24"/>
      <c r="P28" s="23"/>
      <c r="Q28" s="23"/>
    </row>
    <row r="29" spans="1:17" x14ac:dyDescent="0.25">
      <c r="A29" s="6"/>
      <c r="B29" s="60" t="s">
        <v>89</v>
      </c>
      <c r="C29" s="61">
        <f>C27-C28</f>
        <v>0</v>
      </c>
      <c r="D29" s="61">
        <f t="shared" ref="D29:F29" si="1">D27-D28</f>
        <v>0</v>
      </c>
      <c r="E29" s="61">
        <f t="shared" si="1"/>
        <v>0</v>
      </c>
      <c r="F29" s="61">
        <f t="shared" si="1"/>
        <v>0</v>
      </c>
      <c r="G29" s="39"/>
      <c r="H29" s="39"/>
      <c r="I29" s="6"/>
      <c r="K29" s="16" t="s">
        <v>67</v>
      </c>
      <c r="L29" s="28">
        <v>3.5000000000000003E-2</v>
      </c>
      <c r="M29" s="23"/>
      <c r="N29" s="23"/>
      <c r="O29" s="24"/>
      <c r="P29" s="23"/>
      <c r="Q29" s="23"/>
    </row>
    <row r="30" spans="1:17" x14ac:dyDescent="0.25">
      <c r="A30" s="6"/>
      <c r="B30" s="49" t="s">
        <v>90</v>
      </c>
      <c r="C30" s="62" t="s">
        <v>23</v>
      </c>
      <c r="D30" s="62" t="s">
        <v>23</v>
      </c>
      <c r="E30" s="62" t="s">
        <v>23</v>
      </c>
      <c r="F30" s="62" t="s">
        <v>23</v>
      </c>
      <c r="G30" s="39"/>
      <c r="H30" s="39"/>
      <c r="I30" s="6"/>
      <c r="K30" s="16" t="s">
        <v>68</v>
      </c>
      <c r="L30" s="29">
        <v>0.05</v>
      </c>
      <c r="M30" s="23"/>
      <c r="N30" s="23"/>
      <c r="O30" s="24"/>
      <c r="P30" s="23"/>
      <c r="Q30" s="23"/>
    </row>
    <row r="31" spans="1:17" x14ac:dyDescent="0.25">
      <c r="A31" s="6"/>
      <c r="B31" s="60" t="s">
        <v>91</v>
      </c>
      <c r="C31" s="61">
        <f>MAX(IFERROR(C29*C30,0),0)</f>
        <v>0</v>
      </c>
      <c r="D31" s="61">
        <f t="shared" ref="D31:F31" si="2">MAX(IFERROR(D29*D30,0),0)</f>
        <v>0</v>
      </c>
      <c r="E31" s="61">
        <f t="shared" si="2"/>
        <v>0</v>
      </c>
      <c r="F31" s="61">
        <f t="shared" si="2"/>
        <v>0</v>
      </c>
      <c r="G31" s="39"/>
      <c r="H31" s="39"/>
      <c r="I31" s="6"/>
      <c r="K31" s="16" t="s">
        <v>83</v>
      </c>
      <c r="L31" s="28">
        <v>7.4999999999999997E-2</v>
      </c>
      <c r="M31" s="23"/>
      <c r="N31" s="23"/>
      <c r="O31" s="24"/>
      <c r="P31" s="23"/>
      <c r="Q31" s="23"/>
    </row>
    <row r="32" spans="1:17" x14ac:dyDescent="0.25">
      <c r="A32" s="6"/>
      <c r="B32" s="39"/>
      <c r="C32" s="63"/>
      <c r="D32" s="39"/>
      <c r="E32" s="39"/>
      <c r="F32" s="39"/>
      <c r="G32" s="39"/>
      <c r="H32" s="39"/>
      <c r="I32" s="6"/>
      <c r="K32" s="16" t="s">
        <v>69</v>
      </c>
      <c r="L32" s="23"/>
      <c r="M32" s="23"/>
      <c r="N32" s="23"/>
      <c r="O32" s="24"/>
      <c r="P32" s="23"/>
      <c r="Q32" s="23"/>
    </row>
    <row r="33" spans="1:17" x14ac:dyDescent="0.25">
      <c r="A33" s="6"/>
      <c r="B33" s="117" t="s">
        <v>98</v>
      </c>
      <c r="C33" s="118"/>
      <c r="D33" s="118"/>
      <c r="E33" s="118"/>
      <c r="F33" s="118"/>
      <c r="G33" s="118"/>
      <c r="H33" s="118"/>
      <c r="I33" s="6"/>
      <c r="L33" s="23"/>
      <c r="M33" s="23"/>
      <c r="N33" s="23"/>
      <c r="O33" s="24"/>
      <c r="P33" s="23"/>
      <c r="Q33" s="23"/>
    </row>
    <row r="34" spans="1:17" x14ac:dyDescent="0.25">
      <c r="A34" s="6"/>
      <c r="B34" s="49" t="s">
        <v>88</v>
      </c>
      <c r="C34" s="44" t="str">
        <f>C23</f>
        <v>Mineral/Product 1</v>
      </c>
      <c r="D34" s="44" t="str">
        <f>D23</f>
        <v>Mineral/Product 2</v>
      </c>
      <c r="E34" s="44" t="str">
        <f>E23</f>
        <v>Mineral/Product 3</v>
      </c>
      <c r="F34" s="44" t="str">
        <f>F23</f>
        <v>Mineral/Product 4</v>
      </c>
      <c r="G34" s="39"/>
      <c r="H34" s="39"/>
      <c r="I34" s="6"/>
      <c r="L34" s="23"/>
      <c r="M34" s="23"/>
      <c r="N34" s="23"/>
      <c r="O34" s="24"/>
      <c r="P34" s="23"/>
      <c r="Q34" s="23"/>
    </row>
    <row r="35" spans="1:17" x14ac:dyDescent="0.25">
      <c r="A35" s="6"/>
      <c r="B35" s="49" t="s">
        <v>92</v>
      </c>
      <c r="C35" s="55"/>
      <c r="D35" s="55"/>
      <c r="E35" s="55"/>
      <c r="F35" s="55"/>
      <c r="G35" s="39"/>
      <c r="H35" s="39"/>
      <c r="I35" s="6"/>
      <c r="L35" s="23"/>
      <c r="M35" s="23"/>
      <c r="N35" s="23"/>
      <c r="O35" s="24"/>
      <c r="P35" s="23"/>
      <c r="Q35" s="23"/>
    </row>
    <row r="36" spans="1:17" x14ac:dyDescent="0.25">
      <c r="A36" s="6"/>
      <c r="B36" s="49" t="s">
        <v>93</v>
      </c>
      <c r="C36" s="55"/>
      <c r="D36" s="55"/>
      <c r="E36" s="55"/>
      <c r="F36" s="55"/>
      <c r="G36" s="39"/>
      <c r="H36" s="39"/>
      <c r="I36" s="6"/>
      <c r="L36" s="23"/>
      <c r="M36" s="23"/>
      <c r="N36" s="23"/>
      <c r="O36" s="24"/>
      <c r="P36" s="23"/>
      <c r="Q36" s="23"/>
    </row>
    <row r="37" spans="1:17" x14ac:dyDescent="0.25">
      <c r="A37" s="6"/>
      <c r="B37" s="49" t="s">
        <v>94</v>
      </c>
      <c r="C37" s="55"/>
      <c r="D37" s="55"/>
      <c r="E37" s="55"/>
      <c r="F37" s="55"/>
      <c r="G37" s="39"/>
      <c r="H37" s="39"/>
      <c r="I37" s="6"/>
      <c r="L37" s="23"/>
      <c r="M37" s="23"/>
      <c r="N37" s="23"/>
      <c r="O37" s="24"/>
      <c r="P37" s="23"/>
      <c r="Q37" s="23"/>
    </row>
    <row r="38" spans="1:17" x14ac:dyDescent="0.25">
      <c r="A38" s="6"/>
      <c r="B38" s="49" t="s">
        <v>70</v>
      </c>
      <c r="C38" s="61">
        <f>C37-C36</f>
        <v>0</v>
      </c>
      <c r="D38" s="61">
        <f t="shared" ref="D38:F38" si="3">D37-D36</f>
        <v>0</v>
      </c>
      <c r="E38" s="61">
        <f t="shared" si="3"/>
        <v>0</v>
      </c>
      <c r="F38" s="61">
        <f t="shared" si="3"/>
        <v>0</v>
      </c>
      <c r="G38" s="39"/>
      <c r="H38" s="39"/>
      <c r="I38" s="6"/>
      <c r="L38" s="23"/>
      <c r="M38" s="23"/>
      <c r="N38" s="23"/>
      <c r="O38" s="24"/>
      <c r="P38" s="23"/>
      <c r="Q38" s="23"/>
    </row>
    <row r="39" spans="1:17" x14ac:dyDescent="0.25">
      <c r="A39" s="6"/>
      <c r="B39" s="49" t="s">
        <v>90</v>
      </c>
      <c r="C39" s="67" t="s">
        <v>23</v>
      </c>
      <c r="D39" s="67" t="s">
        <v>23</v>
      </c>
      <c r="E39" s="67" t="s">
        <v>23</v>
      </c>
      <c r="F39" s="67" t="s">
        <v>23</v>
      </c>
      <c r="G39" s="39"/>
      <c r="H39" s="39"/>
      <c r="I39" s="6"/>
      <c r="L39" s="23"/>
      <c r="M39" s="23"/>
      <c r="N39" s="23"/>
      <c r="O39" s="24"/>
      <c r="P39" s="23"/>
      <c r="Q39" s="23"/>
    </row>
    <row r="40" spans="1:17" x14ac:dyDescent="0.25">
      <c r="A40" s="6"/>
      <c r="B40" s="60" t="s">
        <v>95</v>
      </c>
      <c r="C40" s="61">
        <f>IFERROR(C38*C39,0)</f>
        <v>0</v>
      </c>
      <c r="D40" s="61">
        <f t="shared" ref="D40:F40" si="4">IFERROR(D38*D39,0)</f>
        <v>0</v>
      </c>
      <c r="E40" s="61">
        <f t="shared" si="4"/>
        <v>0</v>
      </c>
      <c r="F40" s="61">
        <f t="shared" si="4"/>
        <v>0</v>
      </c>
      <c r="G40" s="39"/>
      <c r="H40" s="39"/>
      <c r="I40" s="6"/>
      <c r="L40" s="23"/>
      <c r="M40" s="23"/>
      <c r="N40" s="23"/>
      <c r="O40" s="24"/>
      <c r="P40" s="23"/>
      <c r="Q40" s="23"/>
    </row>
    <row r="41" spans="1:17" x14ac:dyDescent="0.25">
      <c r="A41" s="6"/>
      <c r="B41" s="39"/>
      <c r="C41" s="39"/>
      <c r="D41" s="39"/>
      <c r="E41" s="39"/>
      <c r="F41" s="39"/>
      <c r="G41" s="39"/>
      <c r="H41" s="39"/>
      <c r="I41" s="6"/>
      <c r="L41" s="23"/>
      <c r="M41" s="23"/>
      <c r="N41" s="23"/>
      <c r="O41" s="24"/>
      <c r="P41" s="23"/>
      <c r="Q41" s="23"/>
    </row>
    <row r="42" spans="1:17" ht="15.75" thickBot="1" x14ac:dyDescent="0.3">
      <c r="A42" s="6"/>
      <c r="B42" s="39"/>
      <c r="C42" s="39"/>
      <c r="D42" s="39"/>
      <c r="E42" s="40" t="s">
        <v>96</v>
      </c>
      <c r="F42" s="68">
        <f>SUM(C40:F40)</f>
        <v>0</v>
      </c>
      <c r="G42" s="39"/>
      <c r="H42" s="39"/>
      <c r="I42" s="6"/>
      <c r="L42" s="23"/>
      <c r="M42" s="23"/>
      <c r="N42" s="23"/>
      <c r="O42" s="24"/>
      <c r="P42" s="23"/>
      <c r="Q42" s="23"/>
    </row>
    <row r="43" spans="1:17" ht="15.75" thickTop="1" x14ac:dyDescent="0.25">
      <c r="A43" s="6"/>
      <c r="B43" s="39"/>
      <c r="C43" s="39"/>
      <c r="D43" s="39"/>
      <c r="E43" s="39"/>
      <c r="F43" s="39"/>
      <c r="G43" s="39"/>
      <c r="H43" s="39"/>
      <c r="I43" s="6"/>
      <c r="L43" s="23"/>
      <c r="M43" s="23"/>
      <c r="N43" s="23"/>
      <c r="O43" s="24"/>
      <c r="P43" s="23"/>
      <c r="Q43" s="23"/>
    </row>
    <row r="44" spans="1:17" x14ac:dyDescent="0.25">
      <c r="A44" s="6"/>
      <c r="B44" s="140" t="s">
        <v>78</v>
      </c>
      <c r="C44" s="141"/>
      <c r="D44" s="141"/>
      <c r="E44" s="141"/>
      <c r="F44" s="141"/>
      <c r="G44" s="141"/>
      <c r="H44" s="141"/>
      <c r="I44" s="6"/>
      <c r="L44" s="23"/>
      <c r="M44" s="23"/>
      <c r="N44" s="23"/>
      <c r="O44" s="24"/>
      <c r="P44" s="23"/>
      <c r="Q44" s="23"/>
    </row>
    <row r="45" spans="1:17" x14ac:dyDescent="0.25">
      <c r="A45" s="6"/>
      <c r="B45" s="69"/>
      <c r="C45" s="70"/>
      <c r="D45" s="70"/>
      <c r="E45" s="70"/>
      <c r="F45" s="70"/>
      <c r="G45" s="70"/>
      <c r="H45" s="71"/>
      <c r="I45" s="6"/>
      <c r="L45" s="23"/>
      <c r="M45" s="23"/>
      <c r="N45" s="23"/>
      <c r="O45" s="24"/>
      <c r="P45" s="23"/>
      <c r="Q45" s="23"/>
    </row>
    <row r="46" spans="1:17" x14ac:dyDescent="0.25">
      <c r="A46" s="6"/>
      <c r="B46" s="72"/>
      <c r="C46" s="73"/>
      <c r="D46" s="73"/>
      <c r="E46" s="73"/>
      <c r="F46" s="73"/>
      <c r="G46" s="73"/>
      <c r="H46" s="74"/>
      <c r="I46" s="6"/>
      <c r="L46" s="23"/>
      <c r="M46" s="23"/>
      <c r="N46" s="23"/>
      <c r="O46" s="24"/>
      <c r="P46" s="23"/>
      <c r="Q46" s="23"/>
    </row>
    <row r="47" spans="1:17" x14ac:dyDescent="0.25">
      <c r="A47" s="6"/>
      <c r="B47" s="72"/>
      <c r="C47" s="73"/>
      <c r="D47" s="73"/>
      <c r="E47" s="73"/>
      <c r="F47" s="73"/>
      <c r="G47" s="73"/>
      <c r="H47" s="74"/>
      <c r="I47" s="6"/>
      <c r="L47" s="23"/>
      <c r="M47" s="23"/>
      <c r="N47" s="23"/>
      <c r="O47" s="24"/>
      <c r="P47" s="23"/>
      <c r="Q47" s="23"/>
    </row>
    <row r="48" spans="1:17" x14ac:dyDescent="0.25">
      <c r="A48" s="6"/>
      <c r="B48" s="72"/>
      <c r="C48" s="73"/>
      <c r="D48" s="73"/>
      <c r="E48" s="73"/>
      <c r="F48" s="73"/>
      <c r="G48" s="73"/>
      <c r="H48" s="74"/>
      <c r="I48" s="6"/>
      <c r="L48" s="23"/>
      <c r="M48" s="23"/>
      <c r="N48" s="23"/>
      <c r="O48" s="24"/>
      <c r="P48" s="23"/>
      <c r="Q48" s="23"/>
    </row>
    <row r="49" spans="1:17" x14ac:dyDescent="0.25">
      <c r="A49" s="6"/>
      <c r="B49" s="72"/>
      <c r="C49" s="73"/>
      <c r="D49" s="73"/>
      <c r="E49" s="73"/>
      <c r="F49" s="73"/>
      <c r="G49" s="73"/>
      <c r="H49" s="74"/>
      <c r="I49" s="6"/>
      <c r="L49" s="23"/>
      <c r="M49" s="23"/>
      <c r="N49" s="23"/>
      <c r="O49" s="24"/>
      <c r="P49" s="23"/>
      <c r="Q49" s="23"/>
    </row>
    <row r="50" spans="1:17" x14ac:dyDescent="0.25">
      <c r="A50" s="6"/>
      <c r="B50" s="72"/>
      <c r="C50" s="73"/>
      <c r="D50" s="73"/>
      <c r="E50" s="73"/>
      <c r="F50" s="73"/>
      <c r="G50" s="73"/>
      <c r="H50" s="74"/>
      <c r="I50" s="6"/>
      <c r="L50" s="23"/>
      <c r="M50" s="23"/>
      <c r="N50" s="23"/>
      <c r="O50" s="24"/>
      <c r="P50" s="23"/>
      <c r="Q50" s="23"/>
    </row>
    <row r="51" spans="1:17" x14ac:dyDescent="0.25">
      <c r="A51" s="6"/>
      <c r="B51" s="72"/>
      <c r="C51" s="73"/>
      <c r="D51" s="73"/>
      <c r="E51" s="73"/>
      <c r="F51" s="73"/>
      <c r="G51" s="73"/>
      <c r="H51" s="74"/>
      <c r="I51" s="6"/>
      <c r="L51" s="23"/>
      <c r="M51" s="23"/>
      <c r="N51" s="23"/>
      <c r="O51" s="24"/>
      <c r="P51" s="23"/>
      <c r="Q51" s="23"/>
    </row>
    <row r="52" spans="1:17" x14ac:dyDescent="0.25">
      <c r="A52" s="6"/>
      <c r="B52" s="72"/>
      <c r="C52" s="73"/>
      <c r="D52" s="73"/>
      <c r="E52" s="73"/>
      <c r="F52" s="73"/>
      <c r="G52" s="73"/>
      <c r="H52" s="74"/>
      <c r="I52" s="6"/>
      <c r="L52" s="23"/>
      <c r="M52" s="23"/>
      <c r="N52" s="23"/>
      <c r="O52" s="24"/>
      <c r="P52" s="23"/>
      <c r="Q52" s="23"/>
    </row>
    <row r="53" spans="1:17" x14ac:dyDescent="0.25">
      <c r="A53" s="6"/>
      <c r="B53" s="72"/>
      <c r="C53" s="73"/>
      <c r="D53" s="73"/>
      <c r="E53" s="73"/>
      <c r="F53" s="73"/>
      <c r="G53" s="73"/>
      <c r="H53" s="74"/>
      <c r="I53" s="6"/>
      <c r="L53" s="23"/>
      <c r="M53" s="23"/>
      <c r="N53" s="23"/>
      <c r="O53" s="24"/>
      <c r="P53" s="23"/>
      <c r="Q53" s="23"/>
    </row>
    <row r="54" spans="1:17" x14ac:dyDescent="0.25">
      <c r="A54" s="6"/>
      <c r="B54" s="72"/>
      <c r="C54" s="73"/>
      <c r="D54" s="73"/>
      <c r="E54" s="73"/>
      <c r="F54" s="73"/>
      <c r="G54" s="73"/>
      <c r="H54" s="74"/>
      <c r="I54" s="6"/>
      <c r="L54" s="23"/>
      <c r="M54" s="23"/>
      <c r="N54" s="23"/>
      <c r="O54" s="24"/>
      <c r="P54" s="23"/>
      <c r="Q54" s="23"/>
    </row>
    <row r="55" spans="1:17" x14ac:dyDescent="0.25">
      <c r="A55" s="6"/>
      <c r="B55" s="75"/>
      <c r="C55" s="76"/>
      <c r="D55" s="76"/>
      <c r="E55" s="76"/>
      <c r="F55" s="76"/>
      <c r="G55" s="76"/>
      <c r="H55" s="77"/>
      <c r="I55" s="6"/>
      <c r="L55" s="23"/>
      <c r="M55" s="23"/>
      <c r="N55" s="23"/>
      <c r="O55" s="24"/>
      <c r="P55" s="23"/>
      <c r="Q55" s="23"/>
    </row>
    <row r="56" spans="1:17" x14ac:dyDescent="0.25">
      <c r="A56" s="6"/>
      <c r="B56" s="39"/>
      <c r="C56" s="39"/>
      <c r="D56" s="39"/>
      <c r="E56" s="39"/>
      <c r="F56" s="39"/>
      <c r="G56" s="39"/>
      <c r="H56" s="39"/>
      <c r="I56" s="6"/>
      <c r="L56" s="23"/>
      <c r="M56" s="23"/>
      <c r="N56" s="23"/>
      <c r="O56" s="24"/>
      <c r="P56" s="23"/>
      <c r="Q56" s="23"/>
    </row>
    <row r="57" spans="1:17" x14ac:dyDescent="0.25">
      <c r="A57" s="6"/>
      <c r="B57" s="117" t="s">
        <v>123</v>
      </c>
      <c r="C57" s="118"/>
      <c r="D57" s="118"/>
      <c r="E57" s="118"/>
      <c r="F57" s="118"/>
      <c r="G57" s="118"/>
      <c r="H57" s="118"/>
      <c r="I57" s="6"/>
      <c r="L57" s="23"/>
      <c r="M57" s="23"/>
      <c r="N57" s="23"/>
      <c r="O57" s="24"/>
      <c r="P57" s="23"/>
      <c r="Q57" s="23"/>
    </row>
    <row r="58" spans="1:17" x14ac:dyDescent="0.25">
      <c r="A58" s="6"/>
      <c r="B58" s="49" t="s">
        <v>71</v>
      </c>
      <c r="C58" s="64">
        <f>SUM(C27:F27)</f>
        <v>0</v>
      </c>
      <c r="D58" s="39"/>
      <c r="E58" s="39"/>
      <c r="F58" s="39"/>
      <c r="G58" s="39"/>
      <c r="H58" s="39"/>
      <c r="I58" s="6"/>
      <c r="L58" s="23"/>
      <c r="M58" s="23"/>
      <c r="N58" s="23"/>
      <c r="O58" s="24"/>
      <c r="P58" s="23"/>
      <c r="Q58" s="23"/>
    </row>
    <row r="59" spans="1:17" ht="27.75" x14ac:dyDescent="0.25">
      <c r="A59" s="6"/>
      <c r="B59" s="59" t="s">
        <v>114</v>
      </c>
      <c r="C59" s="64">
        <f>SUM(C28:F28)</f>
        <v>0</v>
      </c>
      <c r="D59" s="39"/>
      <c r="E59" s="39"/>
      <c r="F59" s="39"/>
      <c r="G59" s="39"/>
      <c r="H59" s="39"/>
      <c r="I59" s="6"/>
      <c r="L59" s="23"/>
      <c r="M59" s="23"/>
      <c r="N59" s="23"/>
      <c r="O59" s="24"/>
      <c r="P59" s="23"/>
      <c r="Q59" s="23"/>
    </row>
    <row r="60" spans="1:17" x14ac:dyDescent="0.25">
      <c r="A60" s="6"/>
      <c r="B60" s="49" t="s">
        <v>104</v>
      </c>
      <c r="C60" s="65">
        <f>C58-C59</f>
        <v>0</v>
      </c>
      <c r="D60" s="39"/>
      <c r="E60" s="39"/>
      <c r="F60" s="39"/>
      <c r="G60" s="39"/>
      <c r="H60" s="39"/>
      <c r="I60" s="6"/>
      <c r="L60" s="23"/>
      <c r="M60" s="23"/>
      <c r="N60" s="23"/>
      <c r="O60" s="24"/>
      <c r="P60" s="23"/>
      <c r="Q60" s="23"/>
    </row>
    <row r="61" spans="1:17" x14ac:dyDescent="0.25">
      <c r="A61" s="6"/>
      <c r="B61" s="49" t="s">
        <v>105</v>
      </c>
      <c r="C61" s="64">
        <f>SUM(C31:F31,F42)</f>
        <v>0</v>
      </c>
      <c r="D61" s="39"/>
      <c r="E61" s="39"/>
      <c r="F61" s="39"/>
      <c r="G61" s="39"/>
      <c r="H61" s="39"/>
      <c r="I61" s="6"/>
      <c r="L61" s="23"/>
      <c r="M61" s="23"/>
      <c r="N61" s="23"/>
      <c r="O61" s="24"/>
      <c r="P61" s="23"/>
      <c r="Q61" s="23"/>
    </row>
    <row r="62" spans="1:17" x14ac:dyDescent="0.25">
      <c r="A62" s="6"/>
      <c r="B62" s="39"/>
      <c r="C62" s="66"/>
      <c r="D62" s="39"/>
      <c r="E62" s="39"/>
      <c r="F62" s="39"/>
      <c r="G62" s="39"/>
      <c r="H62" s="39"/>
      <c r="I62" s="6"/>
      <c r="L62" s="23"/>
      <c r="M62" s="23"/>
      <c r="N62" s="23"/>
      <c r="O62" s="24"/>
      <c r="P62" s="23"/>
      <c r="Q62" s="23"/>
    </row>
    <row r="63" spans="1:17" x14ac:dyDescent="0.25">
      <c r="A63" s="6"/>
      <c r="B63" s="39"/>
      <c r="C63" s="39"/>
      <c r="D63" s="39"/>
      <c r="E63" s="39"/>
      <c r="F63" s="39"/>
      <c r="G63" s="39"/>
      <c r="H63" s="39"/>
      <c r="I63" s="6"/>
      <c r="L63" s="23"/>
      <c r="M63" s="23"/>
      <c r="N63" s="23"/>
      <c r="O63" s="24"/>
      <c r="P63" s="23"/>
      <c r="Q63" s="23"/>
    </row>
    <row r="64" spans="1:17" ht="16.5" customHeight="1" x14ac:dyDescent="0.25">
      <c r="A64" s="6"/>
      <c r="B64" s="39"/>
      <c r="C64" s="39"/>
      <c r="D64" s="39"/>
      <c r="E64" s="39"/>
      <c r="F64" s="39"/>
      <c r="G64" s="39"/>
      <c r="H64" s="39"/>
      <c r="I64" s="6"/>
      <c r="L64" s="23"/>
      <c r="M64" s="23"/>
      <c r="N64" s="23"/>
      <c r="O64" s="24"/>
      <c r="P64" s="23"/>
      <c r="Q64" s="23"/>
    </row>
    <row r="65" spans="1:17" x14ac:dyDescent="0.25">
      <c r="A65" s="6"/>
      <c r="B65" s="140" t="s">
        <v>121</v>
      </c>
      <c r="C65" s="141"/>
      <c r="D65" s="141"/>
      <c r="E65" s="141"/>
      <c r="F65" s="141"/>
      <c r="G65" s="141"/>
      <c r="H65" s="141"/>
      <c r="I65" s="6"/>
      <c r="L65" s="23"/>
      <c r="M65" s="23"/>
      <c r="N65" s="23"/>
      <c r="O65" s="24"/>
      <c r="P65" s="23"/>
      <c r="Q65" s="23"/>
    </row>
    <row r="66" spans="1:17" x14ac:dyDescent="0.25">
      <c r="A66" s="6"/>
      <c r="B66" s="78"/>
      <c r="C66" s="79"/>
      <c r="D66" s="80"/>
      <c r="E66" s="81"/>
      <c r="F66" s="81"/>
      <c r="G66" s="80"/>
      <c r="H66" s="82"/>
      <c r="I66" s="30"/>
      <c r="L66" s="23"/>
      <c r="M66" s="23"/>
      <c r="N66" s="23"/>
      <c r="O66" s="24"/>
      <c r="P66" s="23"/>
      <c r="Q66" s="23"/>
    </row>
    <row r="67" spans="1:17" x14ac:dyDescent="0.25">
      <c r="A67" s="6"/>
      <c r="B67" s="83" t="s">
        <v>50</v>
      </c>
      <c r="C67" s="133"/>
      <c r="D67" s="133"/>
      <c r="E67" s="133"/>
      <c r="F67" s="84" t="s">
        <v>51</v>
      </c>
      <c r="G67" s="85"/>
      <c r="H67" s="84"/>
      <c r="I67" s="31"/>
      <c r="N67" s="23"/>
      <c r="P67" s="23"/>
    </row>
    <row r="68" spans="1:17" x14ac:dyDescent="0.25">
      <c r="A68" s="30"/>
      <c r="B68" s="151" t="s">
        <v>124</v>
      </c>
      <c r="C68" s="152"/>
      <c r="D68" s="152"/>
      <c r="E68" s="152"/>
      <c r="F68" s="86"/>
      <c r="G68" s="87" t="s">
        <v>77</v>
      </c>
      <c r="H68" s="88"/>
      <c r="I68" s="31"/>
      <c r="N68" s="23"/>
      <c r="P68" s="23"/>
    </row>
    <row r="69" spans="1:17" ht="30.75" customHeight="1" x14ac:dyDescent="0.25">
      <c r="A69" s="30"/>
      <c r="B69" s="134" t="s">
        <v>115</v>
      </c>
      <c r="C69" s="135"/>
      <c r="D69" s="135"/>
      <c r="E69" s="135"/>
      <c r="F69" s="135"/>
      <c r="G69" s="135"/>
      <c r="H69" s="135"/>
      <c r="I69" s="31"/>
    </row>
    <row r="70" spans="1:17" x14ac:dyDescent="0.25">
      <c r="A70" s="30"/>
      <c r="B70" s="89"/>
      <c r="C70" s="130"/>
      <c r="D70" s="130"/>
      <c r="E70" s="130"/>
      <c r="F70" s="90"/>
      <c r="G70" s="91"/>
      <c r="H70" s="90"/>
      <c r="I70" s="31"/>
    </row>
    <row r="71" spans="1:17" ht="21" customHeight="1" x14ac:dyDescent="0.25">
      <c r="A71" s="30"/>
      <c r="B71" s="92" t="s">
        <v>52</v>
      </c>
      <c r="C71" s="131"/>
      <c r="D71" s="131"/>
      <c r="E71" s="131"/>
      <c r="F71" s="93" t="s">
        <v>53</v>
      </c>
      <c r="G71" s="94"/>
      <c r="H71" s="93"/>
      <c r="I71" s="31"/>
    </row>
    <row r="72" spans="1:17" ht="24.75" customHeight="1" x14ac:dyDescent="0.25">
      <c r="A72" s="30"/>
      <c r="B72" s="142" t="s">
        <v>116</v>
      </c>
      <c r="C72" s="143"/>
      <c r="D72" s="143"/>
      <c r="E72" s="143"/>
      <c r="F72" s="143"/>
      <c r="G72" s="143"/>
      <c r="H72" s="144"/>
      <c r="I72" s="30"/>
    </row>
    <row r="73" spans="1:17" x14ac:dyDescent="0.25">
      <c r="A73" s="30"/>
      <c r="B73" s="145"/>
      <c r="C73" s="146"/>
      <c r="D73" s="146"/>
      <c r="E73" s="146"/>
      <c r="F73" s="146"/>
      <c r="G73" s="146"/>
      <c r="H73" s="147"/>
      <c r="I73" s="30"/>
    </row>
    <row r="74" spans="1:17" x14ac:dyDescent="0.25">
      <c r="A74" s="30"/>
      <c r="B74" s="95"/>
      <c r="C74" s="95"/>
      <c r="D74" s="95"/>
      <c r="E74" s="95"/>
      <c r="F74" s="95"/>
      <c r="G74" s="95"/>
      <c r="H74" s="95"/>
      <c r="I74" s="30"/>
    </row>
    <row r="75" spans="1:17" ht="70.5" customHeight="1" x14ac:dyDescent="0.25">
      <c r="A75" s="30"/>
      <c r="B75" s="148" t="s">
        <v>117</v>
      </c>
      <c r="C75" s="149"/>
      <c r="D75" s="149"/>
      <c r="E75" s="149"/>
      <c r="F75" s="149"/>
      <c r="G75" s="149"/>
      <c r="H75" s="150"/>
      <c r="I75" s="6"/>
    </row>
    <row r="76" spans="1:17" x14ac:dyDescent="0.25">
      <c r="A76" s="30"/>
      <c r="B76" s="96"/>
      <c r="C76" s="96"/>
      <c r="D76" s="96"/>
      <c r="E76" s="96"/>
      <c r="F76" s="96"/>
      <c r="G76" s="96"/>
      <c r="H76" s="96"/>
      <c r="I76" s="6"/>
      <c r="O76" s="32"/>
    </row>
    <row r="77" spans="1:17" s="32" customFormat="1" ht="15" customHeight="1" x14ac:dyDescent="0.25">
      <c r="A77" s="132" t="s">
        <v>22</v>
      </c>
      <c r="B77" s="132"/>
      <c r="C77" s="132"/>
      <c r="D77" s="132"/>
      <c r="E77" s="132"/>
      <c r="F77" s="132"/>
      <c r="G77" s="132"/>
      <c r="H77" s="132"/>
      <c r="I77" s="132"/>
      <c r="K77" s="16"/>
      <c r="N77" s="16"/>
      <c r="P77" s="16"/>
    </row>
    <row r="78" spans="1:17" s="32" customFormat="1" ht="15" hidden="1" customHeight="1" x14ac:dyDescent="0.25">
      <c r="B78" s="16"/>
      <c r="C78" s="16"/>
      <c r="D78" s="16"/>
      <c r="E78" s="16"/>
      <c r="F78" s="16"/>
      <c r="G78" s="16"/>
      <c r="H78" s="16"/>
      <c r="I78" s="16"/>
      <c r="N78" s="16"/>
      <c r="P78" s="16"/>
    </row>
    <row r="79" spans="1:17" s="32" customFormat="1" ht="15" hidden="1" customHeight="1" x14ac:dyDescent="0.25">
      <c r="B79" s="16"/>
      <c r="C79" s="16"/>
      <c r="D79" s="16"/>
      <c r="E79" s="16"/>
      <c r="F79" s="16"/>
      <c r="G79" s="16"/>
      <c r="H79" s="16"/>
      <c r="I79" s="16"/>
      <c r="N79" s="16"/>
    </row>
    <row r="80" spans="1:17" s="32" customFormat="1" ht="15" hidden="1" customHeight="1" x14ac:dyDescent="0.25">
      <c r="A80" s="16"/>
      <c r="B80" s="16"/>
      <c r="C80" s="16"/>
      <c r="D80" s="16"/>
      <c r="E80" s="16"/>
      <c r="F80" s="16"/>
      <c r="G80" s="16"/>
      <c r="H80" s="16"/>
      <c r="I80" s="16"/>
    </row>
    <row r="81" spans="1:16" s="32" customFormat="1" ht="15" hidden="1" customHeight="1" x14ac:dyDescent="0.25">
      <c r="A81" s="16"/>
      <c r="B81" s="16"/>
      <c r="C81" s="16"/>
      <c r="D81" s="16"/>
      <c r="E81" s="16"/>
      <c r="F81" s="16"/>
      <c r="G81" s="16"/>
      <c r="H81" s="16"/>
      <c r="I81" s="16"/>
    </row>
    <row r="82" spans="1:16" s="32" customFormat="1" ht="15" hidden="1" customHeight="1" x14ac:dyDescent="0.25">
      <c r="A82" s="16"/>
      <c r="B82" s="16"/>
      <c r="C82" s="16"/>
      <c r="D82" s="16"/>
      <c r="E82" s="16"/>
      <c r="F82" s="16"/>
      <c r="G82" s="16"/>
      <c r="H82" s="16"/>
      <c r="I82" s="16"/>
    </row>
    <row r="83" spans="1:16" s="32" customFormat="1" ht="15" hidden="1" customHeight="1" x14ac:dyDescent="0.25">
      <c r="A83" s="16"/>
      <c r="B83" s="16"/>
      <c r="C83" s="16"/>
      <c r="D83" s="16"/>
      <c r="E83" s="16"/>
      <c r="F83" s="16"/>
      <c r="G83" s="16"/>
      <c r="H83" s="16"/>
      <c r="I83" s="16"/>
    </row>
    <row r="84" spans="1:16" s="32" customFormat="1" ht="15" hidden="1" customHeight="1" x14ac:dyDescent="0.25">
      <c r="A84" s="16"/>
      <c r="B84" s="16"/>
      <c r="C84" s="16"/>
      <c r="D84" s="16"/>
      <c r="E84" s="16"/>
      <c r="F84" s="16"/>
      <c r="G84" s="16"/>
      <c r="H84" s="16"/>
      <c r="I84" s="16"/>
    </row>
    <row r="85" spans="1:16" s="32" customFormat="1" ht="15" hidden="1" customHeight="1" x14ac:dyDescent="0.25">
      <c r="A85" s="16"/>
      <c r="B85" s="16"/>
      <c r="C85" s="16"/>
      <c r="D85" s="16"/>
      <c r="E85" s="16"/>
      <c r="F85" s="16"/>
      <c r="G85" s="16"/>
      <c r="H85" s="16"/>
      <c r="I85" s="16"/>
    </row>
    <row r="86" spans="1:16" s="32" customFormat="1" ht="15" hidden="1" customHeight="1" x14ac:dyDescent="0.25">
      <c r="A86" s="16"/>
      <c r="B86" s="16"/>
      <c r="C86" s="16"/>
      <c r="D86" s="16"/>
      <c r="E86" s="16"/>
      <c r="F86" s="16"/>
      <c r="G86" s="16"/>
      <c r="H86" s="16"/>
      <c r="I86" s="16"/>
    </row>
    <row r="87" spans="1:16" s="32" customFormat="1" ht="15" hidden="1" customHeight="1" x14ac:dyDescent="0.25">
      <c r="A87" s="16"/>
      <c r="B87" s="16"/>
      <c r="C87" s="16"/>
      <c r="D87" s="16"/>
      <c r="E87" s="16"/>
      <c r="F87" s="16"/>
      <c r="G87" s="16"/>
      <c r="H87" s="16"/>
      <c r="I87" s="16"/>
    </row>
    <row r="88" spans="1:16" s="32" customFormat="1" ht="15" hidden="1" customHeight="1" x14ac:dyDescent="0.25">
      <c r="A88" s="16"/>
      <c r="B88" s="16"/>
      <c r="C88" s="16"/>
      <c r="D88" s="16"/>
      <c r="E88" s="16"/>
      <c r="F88" s="16"/>
      <c r="G88" s="16"/>
      <c r="H88" s="16"/>
      <c r="I88" s="16"/>
      <c r="O88" s="16"/>
    </row>
    <row r="89" spans="1:16" ht="15" hidden="1" customHeight="1" x14ac:dyDescent="0.25">
      <c r="K89" s="32"/>
      <c r="N89" s="32"/>
      <c r="P89" s="32"/>
    </row>
    <row r="90" spans="1:16" ht="15" hidden="1" customHeight="1" x14ac:dyDescent="0.25">
      <c r="N90" s="32"/>
      <c r="P90" s="32"/>
    </row>
  </sheetData>
  <mergeCells count="25">
    <mergeCell ref="C70:E71"/>
    <mergeCell ref="A77:I77"/>
    <mergeCell ref="C67:E67"/>
    <mergeCell ref="B69:H69"/>
    <mergeCell ref="C15:H15"/>
    <mergeCell ref="C16:H16"/>
    <mergeCell ref="E18:H18"/>
    <mergeCell ref="B20:C20"/>
    <mergeCell ref="D20:E20"/>
    <mergeCell ref="B65:H65"/>
    <mergeCell ref="B22:H22"/>
    <mergeCell ref="B44:H44"/>
    <mergeCell ref="B33:H33"/>
    <mergeCell ref="B72:H73"/>
    <mergeCell ref="B75:H75"/>
    <mergeCell ref="B68:E68"/>
    <mergeCell ref="B57:H57"/>
    <mergeCell ref="B2:I2"/>
    <mergeCell ref="B3:I3"/>
    <mergeCell ref="D8:H8"/>
    <mergeCell ref="D9:H9"/>
    <mergeCell ref="G17:H17"/>
    <mergeCell ref="B5:H5"/>
    <mergeCell ref="B12:H12"/>
    <mergeCell ref="C6:H6"/>
  </mergeCells>
  <dataValidations count="7">
    <dataValidation type="list" allowBlank="1" showInputMessage="1" showErrorMessage="1" sqref="E17" xr:uid="{00000000-0002-0000-0100-000000000000}">
      <formula1>$N$12:$N$20</formula1>
    </dataValidation>
    <dataValidation type="list" allowBlank="1" showInputMessage="1" showErrorMessage="1" sqref="D20:D21" xr:uid="{00000000-0002-0000-0100-000001000000}">
      <formula1>$L$5:$L$7</formula1>
    </dataValidation>
    <dataValidation type="list" allowBlank="1" showInputMessage="1" showErrorMessage="1" sqref="C25:F25" xr:uid="{00000000-0002-0000-0100-000002000000}">
      <formula1>$K$27:$K$32</formula1>
    </dataValidation>
    <dataValidation type="list" allowBlank="1" showInputMessage="1" showErrorMessage="1" sqref="C30:F30 C39:F39" xr:uid="{00000000-0002-0000-0100-000003000000}">
      <formula1>$L$27:$L$31</formula1>
    </dataValidation>
    <dataValidation type="custom" allowBlank="1" showInputMessage="1" showErrorMessage="1" error="Please enter a positive value." prompt="Please enter positive value" sqref="C28:F28" xr:uid="{00000000-0002-0000-0100-000004000000}">
      <formula1>C28&gt;-1</formula1>
    </dataValidation>
    <dataValidation type="list" allowBlank="1" showInputMessage="1" showErrorMessage="1" errorTitle="Invalid Entry!" error="Please select a date from the list" promptTitle="Period" prompt="Select Date" sqref="C13" xr:uid="{00000000-0002-0000-0100-000006000000}">
      <formula1>$N$5:$N$9</formula1>
    </dataValidation>
    <dataValidation type="list" allowBlank="1" showInputMessage="1" showErrorMessage="1" errorTitle="Invalid entry!" error="Please select a year from the list" promptTitle="Period" prompt="Select Year" sqref="D13" xr:uid="{00000000-0002-0000-0100-000005000000}">
      <formula1>$O$5:$O$35</formula1>
    </dataValidation>
  </dataValidations>
  <hyperlinks>
    <hyperlink ref="A77:D77" r:id="rId1" tooltip="Link to RG-MRA-006" display="For futher detail refer to the Royalty Guideline RG-MRA-006: Capital Recognition Deduction and Royalty Guideline RG-MRA-007: CRD Factors available at this link" xr:uid="{00000000-0004-0000-0100-000000000000}"/>
    <hyperlink ref="A77:H77" location="'Main Page'!A1" tooltip="navigating around the spreadsheet" display="Click To Return To Top" xr:uid="{00000000-0004-0000-0100-000001000000}"/>
    <hyperlink ref="B72:H73" r:id="rId2" display="It is an offence under section 49 of the Mineral Royalty Act 1982 (NT) to make a false statement or answer when completing this return. Maximum 40 penalty units apply (refer to www.revenue.nt.gov.au for more information)." xr:uid="{00000000-0004-0000-0100-000002000000}"/>
  </hyperlinks>
  <pageMargins left="0.25" right="0.25" top="0.75" bottom="0.75" header="0.3" footer="0.3"/>
  <pageSetup paperSize="9" scale="62"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3"/>
  <sheetViews>
    <sheetView zoomScaleNormal="100" workbookViewId="0">
      <selection activeCell="B3" sqref="B3:M3"/>
    </sheetView>
  </sheetViews>
  <sheetFormatPr defaultColWidth="0" defaultRowHeight="15" customHeight="1" zeroHeight="1" x14ac:dyDescent="0.25"/>
  <cols>
    <col min="1" max="1" width="2.28515625" style="16" customWidth="1"/>
    <col min="2" max="13" width="9.140625" style="16" customWidth="1"/>
    <col min="14" max="14" width="2.28515625" style="16" customWidth="1"/>
    <col min="15" max="17" width="9.140625" style="16" hidden="1" customWidth="1"/>
    <col min="18" max="18" width="12" style="16" hidden="1" customWidth="1"/>
    <col min="19" max="19" width="10.7109375" style="16" hidden="1" customWidth="1"/>
    <col min="20" max="16384" width="9.140625" style="16" hidden="1"/>
  </cols>
  <sheetData>
    <row r="1" spans="1:19" x14ac:dyDescent="0.25">
      <c r="A1" s="6"/>
      <c r="B1" s="2"/>
      <c r="C1" s="2"/>
      <c r="D1" s="2"/>
      <c r="E1" s="2"/>
      <c r="F1" s="2"/>
      <c r="G1" s="2"/>
      <c r="H1" s="2"/>
      <c r="I1" s="2"/>
      <c r="J1" s="2"/>
      <c r="K1" s="2"/>
      <c r="L1" s="2"/>
      <c r="M1" s="2"/>
      <c r="N1" s="6"/>
    </row>
    <row r="2" spans="1:19" ht="18" x14ac:dyDescent="0.25">
      <c r="A2" s="6"/>
      <c r="B2" s="153" t="s">
        <v>0</v>
      </c>
      <c r="C2" s="153"/>
      <c r="D2" s="153"/>
      <c r="E2" s="153"/>
      <c r="F2" s="153"/>
      <c r="G2" s="153"/>
      <c r="H2" s="153"/>
      <c r="I2" s="153"/>
      <c r="J2" s="153"/>
      <c r="K2" s="153"/>
      <c r="L2" s="153"/>
      <c r="M2" s="153"/>
      <c r="N2" s="7"/>
    </row>
    <row r="3" spans="1:19" ht="15.75" x14ac:dyDescent="0.25">
      <c r="A3" s="6"/>
      <c r="B3" s="154" t="s">
        <v>112</v>
      </c>
      <c r="C3" s="154"/>
      <c r="D3" s="154"/>
      <c r="E3" s="154"/>
      <c r="F3" s="154"/>
      <c r="G3" s="154"/>
      <c r="H3" s="154"/>
      <c r="I3" s="154"/>
      <c r="J3" s="154"/>
      <c r="K3" s="154"/>
      <c r="L3" s="154"/>
      <c r="M3" s="154"/>
      <c r="N3" s="7"/>
    </row>
    <row r="4" spans="1:19" ht="8.25" customHeight="1" x14ac:dyDescent="0.25">
      <c r="A4" s="6"/>
      <c r="B4" s="8"/>
      <c r="C4" s="8"/>
      <c r="D4" s="8"/>
      <c r="E4" s="8"/>
      <c r="F4" s="8"/>
      <c r="G4" s="9"/>
      <c r="H4" s="9"/>
      <c r="I4" s="10"/>
      <c r="J4" s="10"/>
      <c r="K4" s="10"/>
      <c r="L4" s="10"/>
      <c r="M4" s="10"/>
      <c r="N4" s="10"/>
    </row>
    <row r="5" spans="1:19" x14ac:dyDescent="0.25">
      <c r="A5" s="6"/>
      <c r="B5" s="8"/>
      <c r="C5" s="8"/>
      <c r="D5" s="8"/>
      <c r="E5" s="8"/>
      <c r="F5" s="8"/>
      <c r="G5" s="9"/>
      <c r="H5" s="9"/>
      <c r="I5" s="10"/>
      <c r="J5" s="10"/>
      <c r="K5" s="10"/>
      <c r="L5" s="11"/>
      <c r="M5" s="10"/>
      <c r="N5" s="12"/>
    </row>
    <row r="6" spans="1:19" x14ac:dyDescent="0.25">
      <c r="A6" s="6"/>
      <c r="B6" s="108" t="s">
        <v>54</v>
      </c>
      <c r="C6" s="109"/>
      <c r="D6" s="109"/>
      <c r="E6" s="109"/>
      <c r="F6" s="109"/>
      <c r="G6" s="109"/>
      <c r="H6" s="109"/>
      <c r="I6" s="109"/>
      <c r="J6" s="109"/>
      <c r="K6" s="109"/>
      <c r="L6" s="109"/>
      <c r="M6" s="110"/>
      <c r="N6" s="12"/>
    </row>
    <row r="7" spans="1:19" x14ac:dyDescent="0.25">
      <c r="A7" s="6"/>
      <c r="B7" s="96"/>
      <c r="C7" s="96"/>
      <c r="D7" s="96"/>
      <c r="E7" s="96"/>
      <c r="F7" s="96"/>
      <c r="G7" s="39"/>
      <c r="H7" s="39"/>
      <c r="I7" s="39"/>
      <c r="J7" s="39"/>
      <c r="K7" s="39"/>
      <c r="L7" s="39"/>
      <c r="M7" s="39"/>
      <c r="N7" s="12"/>
    </row>
    <row r="8" spans="1:19" ht="18" customHeight="1" x14ac:dyDescent="0.25">
      <c r="A8" s="6"/>
      <c r="B8" s="96"/>
      <c r="C8" s="96"/>
      <c r="D8" s="96"/>
      <c r="E8" s="96"/>
      <c r="F8" s="96"/>
      <c r="G8" s="97"/>
      <c r="H8" s="98"/>
      <c r="I8" s="99" t="s">
        <v>55</v>
      </c>
      <c r="J8" s="155">
        <f>IFERROR('Main Page'!C15,"")</f>
        <v>0</v>
      </c>
      <c r="K8" s="156"/>
      <c r="L8" s="156"/>
      <c r="M8" s="157"/>
      <c r="N8" s="13"/>
      <c r="O8" s="16" t="s">
        <v>79</v>
      </c>
      <c r="P8" s="16" t="str">
        <f>'Main Page'!C13</f>
        <v>Select Date</v>
      </c>
      <c r="Q8" s="16" t="str">
        <f>'Main Page'!D13</f>
        <v>Select Year</v>
      </c>
      <c r="R8" s="19" t="str">
        <f>P8&amp;" "&amp;Q8</f>
        <v>Select Date Select Year</v>
      </c>
      <c r="S8" s="20" t="str">
        <f>IFERROR(DATEVALUE(R8),"")</f>
        <v/>
      </c>
    </row>
    <row r="9" spans="1:19" x14ac:dyDescent="0.25">
      <c r="A9" s="6"/>
      <c r="B9" s="96"/>
      <c r="C9" s="96"/>
      <c r="D9" s="96"/>
      <c r="E9" s="96"/>
      <c r="F9" s="96"/>
      <c r="G9" s="96"/>
      <c r="H9" s="96"/>
      <c r="I9" s="96"/>
      <c r="J9" s="96"/>
      <c r="K9" s="96"/>
      <c r="L9" s="100"/>
      <c r="M9" s="39"/>
      <c r="N9" s="6"/>
      <c r="O9" s="16" t="s">
        <v>80</v>
      </c>
      <c r="P9" s="16" t="str">
        <f>'Main Page'!F13</f>
        <v>Select Date</v>
      </c>
      <c r="Q9" s="16" t="str">
        <f>'Main Page'!G13</f>
        <v>Select Year</v>
      </c>
      <c r="R9" s="19" t="str">
        <f>P9&amp;" "&amp;Q9</f>
        <v>Select Date Select Year</v>
      </c>
      <c r="S9" s="20" t="str">
        <f>IFERROR(DATEVALUE(R9),"")</f>
        <v/>
      </c>
    </row>
    <row r="10" spans="1:19" ht="22.5" customHeight="1" x14ac:dyDescent="0.25">
      <c r="A10" s="6"/>
      <c r="B10" s="158" t="s">
        <v>56</v>
      </c>
      <c r="C10" s="159"/>
      <c r="D10" s="160" t="str">
        <f>Tenements!S8</f>
        <v/>
      </c>
      <c r="E10" s="161"/>
      <c r="F10" s="161"/>
      <c r="G10" s="162"/>
      <c r="H10" s="101" t="s">
        <v>57</v>
      </c>
      <c r="I10" s="160" t="str">
        <f>Tenements!S9</f>
        <v/>
      </c>
      <c r="J10" s="161"/>
      <c r="K10" s="161"/>
      <c r="L10" s="161"/>
      <c r="M10" s="162"/>
      <c r="N10" s="10"/>
      <c r="S10" s="20"/>
    </row>
    <row r="11" spans="1:19" x14ac:dyDescent="0.25">
      <c r="A11" s="6"/>
      <c r="B11" s="96"/>
      <c r="C11" s="96"/>
      <c r="D11" s="96"/>
      <c r="E11" s="96"/>
      <c r="F11" s="96"/>
      <c r="G11" s="96"/>
      <c r="H11" s="96"/>
      <c r="I11" s="96"/>
      <c r="J11" s="96"/>
      <c r="K11" s="102"/>
      <c r="L11" s="102"/>
      <c r="M11" s="86"/>
      <c r="N11" s="10"/>
      <c r="S11" s="20"/>
    </row>
    <row r="12" spans="1:19" ht="27" customHeight="1" thickBot="1" x14ac:dyDescent="0.3">
      <c r="A12" s="6"/>
      <c r="B12" s="163" t="s">
        <v>28</v>
      </c>
      <c r="C12" s="164"/>
      <c r="D12" s="163" t="s">
        <v>29</v>
      </c>
      <c r="E12" s="165"/>
      <c r="F12" s="165"/>
      <c r="G12" s="164"/>
      <c r="H12" s="163" t="s">
        <v>30</v>
      </c>
      <c r="I12" s="165"/>
      <c r="J12" s="165"/>
      <c r="K12" s="165"/>
      <c r="L12" s="165"/>
      <c r="M12" s="164"/>
      <c r="N12" s="10"/>
    </row>
    <row r="13" spans="1:19" s="21" customFormat="1" ht="22.5" customHeight="1" thickTop="1" x14ac:dyDescent="0.2">
      <c r="A13" s="18"/>
      <c r="B13" s="166"/>
      <c r="C13" s="167"/>
      <c r="D13" s="166"/>
      <c r="E13" s="168"/>
      <c r="F13" s="168"/>
      <c r="G13" s="167"/>
      <c r="H13" s="166"/>
      <c r="I13" s="168"/>
      <c r="J13" s="168"/>
      <c r="K13" s="168"/>
      <c r="L13" s="168"/>
      <c r="M13" s="167"/>
      <c r="N13" s="10"/>
    </row>
    <row r="14" spans="1:19" s="21" customFormat="1" ht="22.5" customHeight="1" x14ac:dyDescent="0.2">
      <c r="A14" s="18"/>
      <c r="B14" s="169"/>
      <c r="C14" s="170"/>
      <c r="D14" s="169"/>
      <c r="E14" s="171"/>
      <c r="F14" s="171"/>
      <c r="G14" s="170"/>
      <c r="H14" s="169"/>
      <c r="I14" s="171"/>
      <c r="J14" s="171"/>
      <c r="K14" s="171"/>
      <c r="L14" s="171"/>
      <c r="M14" s="170"/>
      <c r="N14" s="10"/>
    </row>
    <row r="15" spans="1:19" s="21" customFormat="1" ht="22.5" customHeight="1" x14ac:dyDescent="0.2">
      <c r="A15" s="18"/>
      <c r="B15" s="169"/>
      <c r="C15" s="170"/>
      <c r="D15" s="169"/>
      <c r="E15" s="171"/>
      <c r="F15" s="171"/>
      <c r="G15" s="170"/>
      <c r="H15" s="169"/>
      <c r="I15" s="171"/>
      <c r="J15" s="171"/>
      <c r="K15" s="171"/>
      <c r="L15" s="171"/>
      <c r="M15" s="170"/>
      <c r="N15" s="10"/>
    </row>
    <row r="16" spans="1:19" s="21" customFormat="1" ht="22.5" customHeight="1" x14ac:dyDescent="0.2">
      <c r="A16" s="18"/>
      <c r="B16" s="169"/>
      <c r="C16" s="170"/>
      <c r="D16" s="169"/>
      <c r="E16" s="171"/>
      <c r="F16" s="171"/>
      <c r="G16" s="170"/>
      <c r="H16" s="169"/>
      <c r="I16" s="171"/>
      <c r="J16" s="171"/>
      <c r="K16" s="171"/>
      <c r="L16" s="171"/>
      <c r="M16" s="170"/>
      <c r="N16" s="10"/>
    </row>
    <row r="17" spans="1:14" s="21" customFormat="1" ht="22.5" customHeight="1" x14ac:dyDescent="0.2">
      <c r="A17" s="18"/>
      <c r="B17" s="169"/>
      <c r="C17" s="170"/>
      <c r="D17" s="169"/>
      <c r="E17" s="171"/>
      <c r="F17" s="171"/>
      <c r="G17" s="170"/>
      <c r="H17" s="169"/>
      <c r="I17" s="171"/>
      <c r="J17" s="171"/>
      <c r="K17" s="171"/>
      <c r="L17" s="171"/>
      <c r="M17" s="170"/>
      <c r="N17" s="10"/>
    </row>
    <row r="18" spans="1:14" s="21" customFormat="1" ht="22.5" customHeight="1" x14ac:dyDescent="0.2">
      <c r="A18" s="18"/>
      <c r="B18" s="169"/>
      <c r="C18" s="170"/>
      <c r="D18" s="169"/>
      <c r="E18" s="171"/>
      <c r="F18" s="171"/>
      <c r="G18" s="170"/>
      <c r="H18" s="169"/>
      <c r="I18" s="171"/>
      <c r="J18" s="171"/>
      <c r="K18" s="171"/>
      <c r="L18" s="171"/>
      <c r="M18" s="170"/>
      <c r="N18" s="10"/>
    </row>
    <row r="19" spans="1:14" s="21" customFormat="1" ht="22.5" customHeight="1" x14ac:dyDescent="0.2">
      <c r="A19" s="18"/>
      <c r="B19" s="169"/>
      <c r="C19" s="170"/>
      <c r="D19" s="169"/>
      <c r="E19" s="171"/>
      <c r="F19" s="171"/>
      <c r="G19" s="170"/>
      <c r="H19" s="169"/>
      <c r="I19" s="171"/>
      <c r="J19" s="171"/>
      <c r="K19" s="171"/>
      <c r="L19" s="171"/>
      <c r="M19" s="170"/>
      <c r="N19" s="10"/>
    </row>
    <row r="20" spans="1:14" s="21" customFormat="1" ht="22.5" customHeight="1" x14ac:dyDescent="0.2">
      <c r="A20" s="18"/>
      <c r="B20" s="169"/>
      <c r="C20" s="170"/>
      <c r="D20" s="169"/>
      <c r="E20" s="171"/>
      <c r="F20" s="171"/>
      <c r="G20" s="170"/>
      <c r="H20" s="169"/>
      <c r="I20" s="171"/>
      <c r="J20" s="171"/>
      <c r="K20" s="171"/>
      <c r="L20" s="171"/>
      <c r="M20" s="170"/>
      <c r="N20" s="10"/>
    </row>
    <row r="21" spans="1:14" s="21" customFormat="1" ht="22.5" customHeight="1" x14ac:dyDescent="0.2">
      <c r="A21" s="18"/>
      <c r="B21" s="169"/>
      <c r="C21" s="170"/>
      <c r="D21" s="169"/>
      <c r="E21" s="171"/>
      <c r="F21" s="171"/>
      <c r="G21" s="170"/>
      <c r="H21" s="169"/>
      <c r="I21" s="171"/>
      <c r="J21" s="171"/>
      <c r="K21" s="171"/>
      <c r="L21" s="171"/>
      <c r="M21" s="170"/>
      <c r="N21" s="10"/>
    </row>
    <row r="22" spans="1:14" s="21" customFormat="1" ht="22.5" customHeight="1" x14ac:dyDescent="0.2">
      <c r="A22" s="18"/>
      <c r="B22" s="169"/>
      <c r="C22" s="170"/>
      <c r="D22" s="169"/>
      <c r="E22" s="171"/>
      <c r="F22" s="171"/>
      <c r="G22" s="170"/>
      <c r="H22" s="169"/>
      <c r="I22" s="171"/>
      <c r="J22" s="171"/>
      <c r="K22" s="171"/>
      <c r="L22" s="171"/>
      <c r="M22" s="170"/>
      <c r="N22" s="10"/>
    </row>
    <row r="23" spans="1:14" s="21" customFormat="1" ht="22.5" customHeight="1" x14ac:dyDescent="0.2">
      <c r="A23" s="18"/>
      <c r="B23" s="169"/>
      <c r="C23" s="170"/>
      <c r="D23" s="169"/>
      <c r="E23" s="171"/>
      <c r="F23" s="171"/>
      <c r="G23" s="170"/>
      <c r="H23" s="169"/>
      <c r="I23" s="171"/>
      <c r="J23" s="171"/>
      <c r="K23" s="171"/>
      <c r="L23" s="171"/>
      <c r="M23" s="170"/>
      <c r="N23" s="10"/>
    </row>
    <row r="24" spans="1:14" s="21" customFormat="1" ht="22.5" customHeight="1" x14ac:dyDescent="0.2">
      <c r="A24" s="18"/>
      <c r="B24" s="169"/>
      <c r="C24" s="170"/>
      <c r="D24" s="169"/>
      <c r="E24" s="171"/>
      <c r="F24" s="171"/>
      <c r="G24" s="170"/>
      <c r="H24" s="169"/>
      <c r="I24" s="171"/>
      <c r="J24" s="171"/>
      <c r="K24" s="171"/>
      <c r="L24" s="171"/>
      <c r="M24" s="170"/>
      <c r="N24" s="10"/>
    </row>
    <row r="25" spans="1:14" s="21" customFormat="1" ht="22.5" customHeight="1" x14ac:dyDescent="0.2">
      <c r="A25" s="18"/>
      <c r="B25" s="169"/>
      <c r="C25" s="170"/>
      <c r="D25" s="169"/>
      <c r="E25" s="171"/>
      <c r="F25" s="171"/>
      <c r="G25" s="170"/>
      <c r="H25" s="169"/>
      <c r="I25" s="171"/>
      <c r="J25" s="171"/>
      <c r="K25" s="171"/>
      <c r="L25" s="171"/>
      <c r="M25" s="170"/>
      <c r="N25" s="10"/>
    </row>
    <row r="26" spans="1:14" s="21" customFormat="1" ht="22.5" customHeight="1" x14ac:dyDescent="0.2">
      <c r="A26" s="18"/>
      <c r="B26" s="169"/>
      <c r="C26" s="170"/>
      <c r="D26" s="169"/>
      <c r="E26" s="171"/>
      <c r="F26" s="171"/>
      <c r="G26" s="170"/>
      <c r="H26" s="169"/>
      <c r="I26" s="171"/>
      <c r="J26" s="171"/>
      <c r="K26" s="171"/>
      <c r="L26" s="171"/>
      <c r="M26" s="170"/>
      <c r="N26" s="10"/>
    </row>
    <row r="27" spans="1:14" s="21" customFormat="1" ht="22.5" customHeight="1" x14ac:dyDescent="0.2">
      <c r="A27" s="18"/>
      <c r="B27" s="169"/>
      <c r="C27" s="170"/>
      <c r="D27" s="169"/>
      <c r="E27" s="171"/>
      <c r="F27" s="171"/>
      <c r="G27" s="170"/>
      <c r="H27" s="169"/>
      <c r="I27" s="171"/>
      <c r="J27" s="171"/>
      <c r="K27" s="171"/>
      <c r="L27" s="171"/>
      <c r="M27" s="170"/>
      <c r="N27" s="10"/>
    </row>
    <row r="28" spans="1:14" s="21" customFormat="1" ht="22.5" customHeight="1" x14ac:dyDescent="0.2">
      <c r="A28" s="18"/>
      <c r="B28" s="169"/>
      <c r="C28" s="170"/>
      <c r="D28" s="169"/>
      <c r="E28" s="171"/>
      <c r="F28" s="171"/>
      <c r="G28" s="170"/>
      <c r="H28" s="169"/>
      <c r="I28" s="171"/>
      <c r="J28" s="171"/>
      <c r="K28" s="171"/>
      <c r="L28" s="171"/>
      <c r="M28" s="170"/>
      <c r="N28" s="10"/>
    </row>
    <row r="29" spans="1:14" s="21" customFormat="1" ht="22.5" customHeight="1" x14ac:dyDescent="0.2">
      <c r="A29" s="18"/>
      <c r="B29" s="169"/>
      <c r="C29" s="170"/>
      <c r="D29" s="169"/>
      <c r="E29" s="171"/>
      <c r="F29" s="171"/>
      <c r="G29" s="170"/>
      <c r="H29" s="169"/>
      <c r="I29" s="171"/>
      <c r="J29" s="171"/>
      <c r="K29" s="171"/>
      <c r="L29" s="171"/>
      <c r="M29" s="170"/>
      <c r="N29" s="10"/>
    </row>
    <row r="30" spans="1:14" s="21" customFormat="1" ht="22.5" customHeight="1" x14ac:dyDescent="0.2">
      <c r="A30" s="18"/>
      <c r="B30" s="169"/>
      <c r="C30" s="170"/>
      <c r="D30" s="169"/>
      <c r="E30" s="171"/>
      <c r="F30" s="171"/>
      <c r="G30" s="170"/>
      <c r="H30" s="169"/>
      <c r="I30" s="171"/>
      <c r="J30" s="171"/>
      <c r="K30" s="171"/>
      <c r="L30" s="171"/>
      <c r="M30" s="170"/>
      <c r="N30" s="10"/>
    </row>
    <row r="31" spans="1:14" s="21" customFormat="1" ht="22.5" customHeight="1" x14ac:dyDescent="0.2">
      <c r="A31" s="18"/>
      <c r="B31" s="169"/>
      <c r="C31" s="170"/>
      <c r="D31" s="169"/>
      <c r="E31" s="171"/>
      <c r="F31" s="171"/>
      <c r="G31" s="170"/>
      <c r="H31" s="169"/>
      <c r="I31" s="171"/>
      <c r="J31" s="171"/>
      <c r="K31" s="171"/>
      <c r="L31" s="171"/>
      <c r="M31" s="170"/>
      <c r="N31" s="10"/>
    </row>
    <row r="32" spans="1:14" s="21" customFormat="1" ht="22.5" customHeight="1" x14ac:dyDescent="0.2">
      <c r="A32" s="18"/>
      <c r="B32" s="169"/>
      <c r="C32" s="170"/>
      <c r="D32" s="169"/>
      <c r="E32" s="171"/>
      <c r="F32" s="171"/>
      <c r="G32" s="170"/>
      <c r="H32" s="169"/>
      <c r="I32" s="171"/>
      <c r="J32" s="171"/>
      <c r="K32" s="171"/>
      <c r="L32" s="171"/>
      <c r="M32" s="170"/>
      <c r="N32" s="10"/>
    </row>
    <row r="33" spans="1:14" s="21" customFormat="1" ht="22.5" customHeight="1" x14ac:dyDescent="0.2">
      <c r="A33" s="18"/>
      <c r="B33" s="169"/>
      <c r="C33" s="170"/>
      <c r="D33" s="169"/>
      <c r="E33" s="171"/>
      <c r="F33" s="171"/>
      <c r="G33" s="170"/>
      <c r="H33" s="169"/>
      <c r="I33" s="171"/>
      <c r="J33" s="171"/>
      <c r="K33" s="171"/>
      <c r="L33" s="171"/>
      <c r="M33" s="170"/>
      <c r="N33" s="10"/>
    </row>
    <row r="34" spans="1:14" s="21" customFormat="1" ht="22.5" customHeight="1" x14ac:dyDescent="0.2">
      <c r="A34" s="18"/>
      <c r="B34" s="169"/>
      <c r="C34" s="170"/>
      <c r="D34" s="169"/>
      <c r="E34" s="171"/>
      <c r="F34" s="171"/>
      <c r="G34" s="170"/>
      <c r="H34" s="169"/>
      <c r="I34" s="171"/>
      <c r="J34" s="171"/>
      <c r="K34" s="171"/>
      <c r="L34" s="171"/>
      <c r="M34" s="170"/>
      <c r="N34" s="10"/>
    </row>
    <row r="35" spans="1:14" s="21" customFormat="1" ht="22.5" customHeight="1" x14ac:dyDescent="0.2">
      <c r="A35" s="18"/>
      <c r="B35" s="169"/>
      <c r="C35" s="170"/>
      <c r="D35" s="169"/>
      <c r="E35" s="171"/>
      <c r="F35" s="171"/>
      <c r="G35" s="170"/>
      <c r="H35" s="169"/>
      <c r="I35" s="171"/>
      <c r="J35" s="171"/>
      <c r="K35" s="171"/>
      <c r="L35" s="171"/>
      <c r="M35" s="170"/>
      <c r="N35" s="10"/>
    </row>
    <row r="36" spans="1:14" s="21" customFormat="1" ht="22.5" customHeight="1" x14ac:dyDescent="0.2">
      <c r="A36" s="18"/>
      <c r="B36" s="169"/>
      <c r="C36" s="170"/>
      <c r="D36" s="169"/>
      <c r="E36" s="171"/>
      <c r="F36" s="171"/>
      <c r="G36" s="170"/>
      <c r="H36" s="169"/>
      <c r="I36" s="171"/>
      <c r="J36" s="171"/>
      <c r="K36" s="171"/>
      <c r="L36" s="171"/>
      <c r="M36" s="170"/>
      <c r="N36" s="10"/>
    </row>
    <row r="37" spans="1:14" s="21" customFormat="1" ht="22.5" customHeight="1" x14ac:dyDescent="0.2">
      <c r="A37" s="18"/>
      <c r="B37" s="169"/>
      <c r="C37" s="170"/>
      <c r="D37" s="169"/>
      <c r="E37" s="171"/>
      <c r="F37" s="171"/>
      <c r="G37" s="170"/>
      <c r="H37" s="169"/>
      <c r="I37" s="171"/>
      <c r="J37" s="171"/>
      <c r="K37" s="171"/>
      <c r="L37" s="171"/>
      <c r="M37" s="170"/>
      <c r="N37" s="10"/>
    </row>
    <row r="38" spans="1:14" s="21" customFormat="1" ht="22.5" customHeight="1" x14ac:dyDescent="0.2">
      <c r="A38" s="18"/>
      <c r="B38" s="169"/>
      <c r="C38" s="170"/>
      <c r="D38" s="169"/>
      <c r="E38" s="171"/>
      <c r="F38" s="171"/>
      <c r="G38" s="170"/>
      <c r="H38" s="169"/>
      <c r="I38" s="171"/>
      <c r="J38" s="171"/>
      <c r="K38" s="171"/>
      <c r="L38" s="171"/>
      <c r="M38" s="170"/>
      <c r="N38" s="10"/>
    </row>
    <row r="39" spans="1:14" s="21" customFormat="1" ht="22.5" customHeight="1" x14ac:dyDescent="0.2">
      <c r="A39" s="18"/>
      <c r="B39" s="169"/>
      <c r="C39" s="170"/>
      <c r="D39" s="169"/>
      <c r="E39" s="171"/>
      <c r="F39" s="171"/>
      <c r="G39" s="170"/>
      <c r="H39" s="169"/>
      <c r="I39" s="171"/>
      <c r="J39" s="171"/>
      <c r="K39" s="171"/>
      <c r="L39" s="171"/>
      <c r="M39" s="170"/>
      <c r="N39" s="10"/>
    </row>
    <row r="40" spans="1:14" s="21" customFormat="1" ht="22.5" customHeight="1" x14ac:dyDescent="0.2">
      <c r="A40" s="18"/>
      <c r="B40" s="169"/>
      <c r="C40" s="170"/>
      <c r="D40" s="169"/>
      <c r="E40" s="171"/>
      <c r="F40" s="171"/>
      <c r="G40" s="170"/>
      <c r="H40" s="169"/>
      <c r="I40" s="171"/>
      <c r="J40" s="171"/>
      <c r="K40" s="171"/>
      <c r="L40" s="171"/>
      <c r="M40" s="170"/>
      <c r="N40" s="10"/>
    </row>
    <row r="41" spans="1:14" s="21" customFormat="1" ht="22.5" customHeight="1" x14ac:dyDescent="0.2">
      <c r="A41" s="18"/>
      <c r="B41" s="169"/>
      <c r="C41" s="170"/>
      <c r="D41" s="169"/>
      <c r="E41" s="171"/>
      <c r="F41" s="171"/>
      <c r="G41" s="170"/>
      <c r="H41" s="169"/>
      <c r="I41" s="171"/>
      <c r="J41" s="171"/>
      <c r="K41" s="171"/>
      <c r="L41" s="171"/>
      <c r="M41" s="170"/>
      <c r="N41" s="10"/>
    </row>
    <row r="42" spans="1:14" s="21" customFormat="1" ht="22.5" customHeight="1" x14ac:dyDescent="0.2">
      <c r="A42" s="18"/>
      <c r="B42" s="169"/>
      <c r="C42" s="170"/>
      <c r="D42" s="169"/>
      <c r="E42" s="171"/>
      <c r="F42" s="171"/>
      <c r="G42" s="170"/>
      <c r="H42" s="169"/>
      <c r="I42" s="171"/>
      <c r="J42" s="171"/>
      <c r="K42" s="171"/>
      <c r="L42" s="171"/>
      <c r="M42" s="170"/>
      <c r="N42" s="10"/>
    </row>
    <row r="43" spans="1:14" ht="15" customHeight="1" x14ac:dyDescent="0.25">
      <c r="A43" s="6"/>
      <c r="B43" s="10"/>
      <c r="C43" s="14"/>
      <c r="D43" s="14"/>
      <c r="E43" s="14"/>
      <c r="F43" s="10"/>
      <c r="G43" s="10"/>
      <c r="H43" s="10"/>
      <c r="I43" s="10"/>
      <c r="J43" s="10"/>
      <c r="K43" s="10"/>
      <c r="L43" s="10"/>
      <c r="M43" s="10"/>
      <c r="N43" s="15"/>
    </row>
  </sheetData>
  <sheetProtection algorithmName="SHA-512" hashValue="x8ssAtz6wy6CiO7GxrzoMPU29oJCgPS71UaR2mDY+yv80kCWi+R/a/W4xLCYMG+PLgZiz+ICYjLvEqwICgMECw==" saltValue="TxjtMx8kraSrKDx8PDnGRg==" spinCount="100000" sheet="1" objects="1" scenarios="1"/>
  <mergeCells count="100">
    <mergeCell ref="B42:C42"/>
    <mergeCell ref="D42:G42"/>
    <mergeCell ref="H42:M42"/>
    <mergeCell ref="B40:C40"/>
    <mergeCell ref="D40:G40"/>
    <mergeCell ref="H40:M40"/>
    <mergeCell ref="B41:C41"/>
    <mergeCell ref="D41:G41"/>
    <mergeCell ref="H41:M41"/>
    <mergeCell ref="B38:C38"/>
    <mergeCell ref="D38:G38"/>
    <mergeCell ref="H38:M38"/>
    <mergeCell ref="B39:C39"/>
    <mergeCell ref="D39:G39"/>
    <mergeCell ref="H39:M39"/>
    <mergeCell ref="B36:C36"/>
    <mergeCell ref="D36:G36"/>
    <mergeCell ref="H36:M36"/>
    <mergeCell ref="B37:C37"/>
    <mergeCell ref="D37:G37"/>
    <mergeCell ref="H37:M37"/>
    <mergeCell ref="B34:C34"/>
    <mergeCell ref="D34:G34"/>
    <mergeCell ref="H34:M34"/>
    <mergeCell ref="B35:C35"/>
    <mergeCell ref="D35:G35"/>
    <mergeCell ref="H35:M35"/>
    <mergeCell ref="B32:C32"/>
    <mergeCell ref="D32:G32"/>
    <mergeCell ref="H32:M32"/>
    <mergeCell ref="B33:C33"/>
    <mergeCell ref="D33:G33"/>
    <mergeCell ref="H33:M33"/>
    <mergeCell ref="B30:C30"/>
    <mergeCell ref="D30:G30"/>
    <mergeCell ref="H30:M30"/>
    <mergeCell ref="B31:C31"/>
    <mergeCell ref="D31:G31"/>
    <mergeCell ref="H31:M31"/>
    <mergeCell ref="B28:C28"/>
    <mergeCell ref="D28:G28"/>
    <mergeCell ref="H28:M28"/>
    <mergeCell ref="B29:C29"/>
    <mergeCell ref="D29:G29"/>
    <mergeCell ref="H29:M29"/>
    <mergeCell ref="B26:C26"/>
    <mergeCell ref="D26:G26"/>
    <mergeCell ref="H26:M26"/>
    <mergeCell ref="B27:C27"/>
    <mergeCell ref="D27:G27"/>
    <mergeCell ref="H27:M27"/>
    <mergeCell ref="B24:C24"/>
    <mergeCell ref="D24:G24"/>
    <mergeCell ref="H24:M24"/>
    <mergeCell ref="B25:C25"/>
    <mergeCell ref="D25:G25"/>
    <mergeCell ref="H25:M25"/>
    <mergeCell ref="B22:C22"/>
    <mergeCell ref="D22:G22"/>
    <mergeCell ref="H22:M22"/>
    <mergeCell ref="B23:C23"/>
    <mergeCell ref="D23:G23"/>
    <mergeCell ref="H23:M23"/>
    <mergeCell ref="B20:C20"/>
    <mergeCell ref="D20:G20"/>
    <mergeCell ref="H20:M20"/>
    <mergeCell ref="B21:C21"/>
    <mergeCell ref="D21:G21"/>
    <mergeCell ref="H21:M21"/>
    <mergeCell ref="B18:C18"/>
    <mergeCell ref="D18:G18"/>
    <mergeCell ref="H18:M18"/>
    <mergeCell ref="B19:C19"/>
    <mergeCell ref="D19:G19"/>
    <mergeCell ref="H19:M19"/>
    <mergeCell ref="B16:C16"/>
    <mergeCell ref="D16:G16"/>
    <mergeCell ref="H16:M16"/>
    <mergeCell ref="B17:C17"/>
    <mergeCell ref="D17:G17"/>
    <mergeCell ref="H17:M17"/>
    <mergeCell ref="B14:C14"/>
    <mergeCell ref="D14:G14"/>
    <mergeCell ref="H14:M14"/>
    <mergeCell ref="B15:C15"/>
    <mergeCell ref="D15:G15"/>
    <mergeCell ref="H15:M15"/>
    <mergeCell ref="B12:C12"/>
    <mergeCell ref="D12:G12"/>
    <mergeCell ref="H12:M12"/>
    <mergeCell ref="B13:C13"/>
    <mergeCell ref="D13:G13"/>
    <mergeCell ref="H13:M13"/>
    <mergeCell ref="B2:M2"/>
    <mergeCell ref="B3:M3"/>
    <mergeCell ref="B6:M6"/>
    <mergeCell ref="J8:M8"/>
    <mergeCell ref="B10:C10"/>
    <mergeCell ref="D10:G10"/>
    <mergeCell ref="I10:M10"/>
  </mergeCells>
  <pageMargins left="0.70866141732283461" right="0.70866141732283461" top="0.74803149606299213" bottom="0.74803149606299213"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Main Page</vt:lpstr>
      <vt:lpstr>Tenements</vt:lpstr>
      <vt:lpstr>Instructions!Print_Area</vt:lpstr>
      <vt:lpstr>'Main Page'!Print_Area</vt:lpstr>
    </vt:vector>
  </TitlesOfParts>
  <Company>Northern Territory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Port</dc:creator>
  <cp:lastModifiedBy>Jacob Port</cp:lastModifiedBy>
  <cp:lastPrinted>2024-05-29T23:23:40Z</cp:lastPrinted>
  <dcterms:created xsi:type="dcterms:W3CDTF">2024-05-21T04:16:18Z</dcterms:created>
  <dcterms:modified xsi:type="dcterms:W3CDTF">2025-12-10T23:17:44Z</dcterms:modified>
</cp:coreProperties>
</file>